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V:\FINGRP\NEW Purchasing\2024 Solicitations\24-018 Updated AV Purchase, configure, installation for 4 branches\"/>
    </mc:Choice>
  </mc:AlternateContent>
  <xr:revisionPtr revIDLastSave="0" documentId="13_ncr:1_{669782A6-B6D0-4690-ABC8-0F8735664EA8}" xr6:coauthVersionLast="47" xr6:coauthVersionMax="47" xr10:uidLastSave="{00000000-0000-0000-0000-000000000000}"/>
  <bookViews>
    <workbookView xWindow="-120" yWindow="-120" windowWidth="29040" windowHeight="15840" xr2:uid="{00000000-000D-0000-FFFF-FFFF00000000}"/>
  </bookViews>
  <sheets>
    <sheet name="4 Branches Price List Recap" sheetId="1" r:id="rId1"/>
    <sheet name="Barnett Price List" sheetId="2" r:id="rId2"/>
    <sheet name="Marion Franklin Price List" sheetId="3" r:id="rId3"/>
    <sheet name="Linden Price List" sheetId="4" r:id="rId4"/>
    <sheet name="Canal Winchester Price List" sheetId="5" r:id="rId5"/>
  </sheets>
  <definedNames>
    <definedName name="_xlnm._FilterDatabase" localSheetId="1" hidden="1">'Barnett Price List'!$B$1:$D$59</definedName>
    <definedName name="_xlnm._FilterDatabase" localSheetId="2" hidden="1">'Marion Franklin Price List'!$A$3:$G$3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3" l="1"/>
  <c r="G11" i="3"/>
  <c r="G53" i="5"/>
  <c r="G66" i="4"/>
  <c r="C7" i="1"/>
  <c r="C6" i="1"/>
  <c r="B7" i="1"/>
  <c r="D7" i="1" s="1"/>
  <c r="B6" i="1"/>
  <c r="D6" i="1" s="1"/>
  <c r="G51" i="5"/>
  <c r="G64" i="4"/>
  <c r="G40" i="3"/>
  <c r="C5" i="1" s="1"/>
  <c r="G59" i="2"/>
  <c r="G28" i="5"/>
  <c r="G27" i="5"/>
  <c r="G29" i="5"/>
  <c r="G30" i="5"/>
  <c r="G31" i="5"/>
  <c r="G26" i="5"/>
  <c r="G5" i="5"/>
  <c r="G52" i="5"/>
  <c r="G50" i="5"/>
  <c r="G48" i="5"/>
  <c r="G45" i="5"/>
  <c r="G43" i="5"/>
  <c r="G42" i="5"/>
  <c r="G41" i="5"/>
  <c r="G39" i="5"/>
  <c r="G38" i="5"/>
  <c r="G37" i="5"/>
  <c r="G36" i="5"/>
  <c r="G35" i="5"/>
  <c r="G34" i="5"/>
  <c r="G23" i="5"/>
  <c r="G22" i="5"/>
  <c r="G21" i="5"/>
  <c r="G20" i="5"/>
  <c r="G19" i="5"/>
  <c r="G18" i="5"/>
  <c r="G16" i="5"/>
  <c r="G14" i="5"/>
  <c r="G12" i="5"/>
  <c r="G11" i="5"/>
  <c r="G10" i="5"/>
  <c r="G8" i="5"/>
  <c r="G7" i="5"/>
  <c r="G6" i="5"/>
  <c r="G27" i="4"/>
  <c r="G5" i="4"/>
  <c r="G60" i="2"/>
  <c r="G58" i="2"/>
  <c r="G56" i="2"/>
  <c r="G55" i="2"/>
  <c r="G53" i="2"/>
  <c r="G51" i="2"/>
  <c r="G50" i="2"/>
  <c r="G49" i="2"/>
  <c r="G48" i="2"/>
  <c r="G46" i="2"/>
  <c r="G45" i="2"/>
  <c r="G43" i="2"/>
  <c r="G42" i="2"/>
  <c r="G41" i="2"/>
  <c r="G39" i="2"/>
  <c r="G38" i="2"/>
  <c r="G37" i="2"/>
  <c r="G36" i="2"/>
  <c r="G35" i="2"/>
  <c r="G34" i="2"/>
  <c r="G31" i="2"/>
  <c r="G30" i="2"/>
  <c r="G29" i="2"/>
  <c r="G28" i="2"/>
  <c r="G27" i="2"/>
  <c r="G26" i="2"/>
  <c r="G8" i="2"/>
  <c r="G7" i="2"/>
  <c r="G6" i="2"/>
  <c r="G5" i="2"/>
  <c r="G16" i="2"/>
  <c r="G23" i="2"/>
  <c r="G22" i="2"/>
  <c r="G21" i="2"/>
  <c r="G20" i="2"/>
  <c r="G19" i="2"/>
  <c r="G18" i="2"/>
  <c r="G14" i="2"/>
  <c r="G12" i="2"/>
  <c r="G11" i="2"/>
  <c r="G10" i="2"/>
  <c r="G65" i="4"/>
  <c r="G63" i="4"/>
  <c r="G61" i="4"/>
  <c r="G59" i="4"/>
  <c r="G58" i="4"/>
  <c r="G56" i="4"/>
  <c r="G55" i="4"/>
  <c r="G53" i="4"/>
  <c r="G51" i="4"/>
  <c r="G50" i="4"/>
  <c r="G49" i="4"/>
  <c r="G47" i="4"/>
  <c r="G46" i="4"/>
  <c r="G45" i="4"/>
  <c r="G43" i="4"/>
  <c r="G42" i="4"/>
  <c r="G41" i="4"/>
  <c r="G40" i="4"/>
  <c r="G39" i="4"/>
  <c r="G38" i="4"/>
  <c r="G35" i="4"/>
  <c r="G34" i="4"/>
  <c r="G33" i="4"/>
  <c r="G32" i="4"/>
  <c r="G31" i="4"/>
  <c r="G30" i="4"/>
  <c r="G26" i="4"/>
  <c r="G25" i="4"/>
  <c r="G24" i="4"/>
  <c r="G23" i="4"/>
  <c r="G22" i="4"/>
  <c r="G20" i="4"/>
  <c r="G18" i="4"/>
  <c r="G16" i="4"/>
  <c r="G15" i="4"/>
  <c r="G14" i="4"/>
  <c r="G12" i="4"/>
  <c r="G11" i="4"/>
  <c r="G10" i="4"/>
  <c r="G9" i="4"/>
  <c r="G7" i="4"/>
  <c r="G6" i="4"/>
  <c r="G5" i="3"/>
  <c r="G41" i="3"/>
  <c r="G39" i="3"/>
  <c r="G37" i="3"/>
  <c r="G35" i="3"/>
  <c r="G33" i="3"/>
  <c r="G32" i="3"/>
  <c r="G31" i="3"/>
  <c r="G28" i="3"/>
  <c r="G27" i="3"/>
  <c r="G26" i="3"/>
  <c r="G25" i="3"/>
  <c r="G24" i="3"/>
  <c r="G23" i="3"/>
  <c r="G20" i="3"/>
  <c r="G19" i="3"/>
  <c r="G18" i="3"/>
  <c r="G17" i="3"/>
  <c r="G16" i="3"/>
  <c r="G15" i="3"/>
  <c r="G13" i="3"/>
  <c r="G9" i="3"/>
  <c r="G6" i="3"/>
  <c r="G7" i="3"/>
  <c r="B5" i="1" l="1"/>
  <c r="D5" i="1" s="1"/>
  <c r="B4" i="1"/>
  <c r="C4" i="1"/>
  <c r="G61" i="2"/>
  <c r="D4" i="1" l="1"/>
</calcChain>
</file>

<file path=xl/sharedStrings.xml><?xml version="1.0" encoding="utf-8"?>
<sst xmlns="http://schemas.openxmlformats.org/spreadsheetml/2006/main" count="740" uniqueCount="148">
  <si>
    <t>Notes:</t>
  </si>
  <si>
    <t>Submitted by: __________________________________</t>
  </si>
  <si>
    <t>Title: __________________________________________</t>
  </si>
  <si>
    <t>Contractor Name: _______________________________</t>
  </si>
  <si>
    <t>Total with Discount, if Applicable, for Two Branches</t>
  </si>
  <si>
    <t>Total with Discount, if Applicable, for Three Branches</t>
  </si>
  <si>
    <t>Total with Discount, if Applicable, for Four Branches</t>
  </si>
  <si>
    <t>Appendix B - Proposal Price Form</t>
  </si>
  <si>
    <t>Network clocks</t>
  </si>
  <si>
    <t>Throughout building</t>
  </si>
  <si>
    <t>Install</t>
  </si>
  <si>
    <t>Sound system</t>
  </si>
  <si>
    <t>Exterior</t>
  </si>
  <si>
    <t>Room 114</t>
  </si>
  <si>
    <t>Audio System</t>
  </si>
  <si>
    <t>Game Room 108</t>
  </si>
  <si>
    <t>Samsung TV: 65"; mount needed
https://www.amazon.com/SAMSUNG-65-Inch-Tracking-Xcelerator-UN65DU8000/dp/B0CV9RBKKX?ref_=ast_sto_dp&amp;th=1</t>
  </si>
  <si>
    <t>Teen Area Room 109</t>
  </si>
  <si>
    <t>connections on wall</t>
  </si>
  <si>
    <t>Study Room (124)</t>
  </si>
  <si>
    <t>loop system</t>
  </si>
  <si>
    <t>microphones</t>
  </si>
  <si>
    <t>TV for mobile cart</t>
  </si>
  <si>
    <t>Owner provided</t>
  </si>
  <si>
    <t>Mobile cart</t>
  </si>
  <si>
    <t>Samsung TV: 65" 
https://www.amazon.com/SAMSUNG-65-Inch-Tracking-Xcelerator-UN65DU8000/dp/B0CV9RBKKX?ref_=ast_sto_dp&amp;th=1</t>
  </si>
  <si>
    <t>Air Media</t>
  </si>
  <si>
    <t>Crestron System</t>
  </si>
  <si>
    <t>HDMI audio connection on wall; 2 gang wall plate</t>
  </si>
  <si>
    <t>Microphones</t>
  </si>
  <si>
    <t>Glass whiteboard/projector screen</t>
  </si>
  <si>
    <t>Projector (ultra short throw)</t>
  </si>
  <si>
    <t>WELCOME AREA</t>
  </si>
  <si>
    <t>School Help Room 102</t>
  </si>
  <si>
    <t>Draw Alive (wall projection)</t>
  </si>
  <si>
    <t>Scope</t>
  </si>
  <si>
    <t>Children's Room 101</t>
  </si>
  <si>
    <t>BARNETT BRANCH AV PACKAGE DETAILS</t>
  </si>
  <si>
    <t>Telecom Room 127</t>
  </si>
  <si>
    <t>Samsung TV: 43" 
https://www.amazon.com/SAMSUNG-65-Inch-Tracking-Xcelerator-UN65DU8000/dp/B0CV9RBKKX?ref_=ast_sto_dp&amp;th=1</t>
  </si>
  <si>
    <t>Study Room (106)</t>
  </si>
  <si>
    <t>Children's Room 110</t>
  </si>
  <si>
    <t>MARION FRANKLIN BRANCH AV PACKAGE DETAILS</t>
  </si>
  <si>
    <t>Exterior Amenity Deck (2nd floor)</t>
  </si>
  <si>
    <t>IT Room 132</t>
  </si>
  <si>
    <t>Samsung TV: 65"
https://www.amazon.com/SAMSUNG-65-Inch-Tracking-Xcelerator-UN65DU8000/dp/B0CV9RBKKX?ref_=ast_sto_dp&amp;th=1</t>
  </si>
  <si>
    <t>Teen Area Room 170</t>
  </si>
  <si>
    <t>Study Room (187)</t>
  </si>
  <si>
    <t>Study Room (115)</t>
  </si>
  <si>
    <t>Meeting Room (small; 160)</t>
  </si>
  <si>
    <t>Meeting Room (small; 161)</t>
  </si>
  <si>
    <t>Meeting Room (large; 162</t>
  </si>
  <si>
    <t>School Help Room 220</t>
  </si>
  <si>
    <t>Children's Room 210 (2nd floor)</t>
  </si>
  <si>
    <t>Children's Room 100 (1st floor)</t>
  </si>
  <si>
    <t>LINDEN BRANCH AV PACKAGE DETAILS</t>
  </si>
  <si>
    <t>Room 162</t>
  </si>
  <si>
    <t>Teen Area Room (110)</t>
  </si>
  <si>
    <t>Study Room (137)</t>
  </si>
  <si>
    <t>Meeting Room (small; 140)</t>
  </si>
  <si>
    <t>Meeting Room (small; 141)</t>
  </si>
  <si>
    <t>Meeting Room (large; 142)</t>
  </si>
  <si>
    <t>Multipurpose Room 120</t>
  </si>
  <si>
    <t>Children's Room 130</t>
  </si>
  <si>
    <t>CANAL WINCHESTER BRANCH AV PACKAGE DETAILS</t>
  </si>
  <si>
    <t xml:space="preserve">C.     All fees due to the Contractor shall be all inclusive and shall include but shall not be limited to, labor, materials, Social Security, Medicare, statutory payroll taxes, subscriptions, software licenses, insurance, vehicles, travel time, general and administrative expenses, and Contractor profit.  </t>
  </si>
  <si>
    <t xml:space="preserve">D.     All prices shall remain fixed and are not subject to any modifications or cost living adjustments. </t>
  </si>
  <si>
    <t xml:space="preserve">E.     Contractor shall outline any additional fees and services not included in the fixed fee proposed. The Contractor shall also disclose broker commissions on applicable benefits offerings (such as stop loss) as appropriate. </t>
  </si>
  <si>
    <t xml:space="preserve">G.     The Contractor shall invoice CML on a monthly or quarterly basis. </t>
  </si>
  <si>
    <t xml:space="preserve">H.     The Columbus Metropolitan Library is a tax-exempt entity. </t>
  </si>
  <si>
    <t>F.     Provide all components and costs for equipment with technical specs as an attachment to this form</t>
  </si>
  <si>
    <t>connection plate located at ~36"AFF for HDMI  connection to TV mounted above along with HDMI cable.</t>
  </si>
  <si>
    <t>Delivery/Installation/Configuration/Training</t>
  </si>
  <si>
    <t>Wireless Microphones</t>
  </si>
  <si>
    <t>wireless microphone system (2 lapel mics)</t>
  </si>
  <si>
    <t>Ceiling Mounted Speakers</t>
  </si>
  <si>
    <t>wall plate with audio input for MP3 player or mobile device, bluetooth antenna and pairing button, volume control</t>
  </si>
  <si>
    <t>Quantity</t>
  </si>
  <si>
    <t>Supply - HDMI wall plate and cables to connect
Install OFE Equipment - https://www.breezecreative.com/draw-alive</t>
  </si>
  <si>
    <t>TV (wall flat-mounted)</t>
  </si>
  <si>
    <t xml:space="preserve">Owner provided </t>
  </si>
  <si>
    <t>LG HU715Q CINEBEAM 4k Ultra Short Throw Projector</t>
  </si>
  <si>
    <t>Assistive listening hearing system through the 3 mtg rooms</t>
  </si>
  <si>
    <t>2 handheld, 2 lapel (4 total) wireless combo system with antenna distribution</t>
  </si>
  <si>
    <t>System that controls volume, display source and adjusts sound system settings accordingly when meeting rooms combined</t>
  </si>
  <si>
    <t>HDMI Wall Connection</t>
  </si>
  <si>
    <t>HDMI output plate to stream feed from large meeting room display: 
When the meeting rooms are combined AND the TV is plugged into the wall HDMI connection, video from the projector in the large meeting room will be displayed on the smaller meeting room TVs. The local HDMI input on the cart would not be used.</t>
  </si>
  <si>
    <t>When the meeting rooms are individual, each meeting room video should only work for the individual meeting room. A user will be able to plug a device into the mobile cart using an HDMI cable and see the device display on the TV. The wall HDMI connection would not be used.</t>
  </si>
  <si>
    <t>HDMI Keystone Connection for OFE Cart</t>
  </si>
  <si>
    <t>TV wall flat-mounted</t>
  </si>
  <si>
    <t>Samsung TV: 43"; flat mount needed 
https://www.amazon.com/SAMSUNG-65-Inch-Tracking-Xcelerator-UN65DU8000/dp/B0CV9RBKKX?ref_=ast_sto_dp&amp;th=1</t>
  </si>
  <si>
    <t>Samsung TV: 65"; tilt-mount needed
https://www.amazon.com/SAMSUNG-65-Inch-Tracking-Xcelerator-UN65DU8000/dp/B0CV9RBKKX?ref_=ast_sto_dp&amp;th=1</t>
  </si>
  <si>
    <t>TV wall tilt-mounted (YouMedia)</t>
  </si>
  <si>
    <t>YouMedia video source switching system</t>
  </si>
  <si>
    <t>Video HDMI switching system below table for selecting sources to TV.</t>
  </si>
  <si>
    <t>Samsung TV: 65" flat-mount needed
https://www.amazon.com/SAMSUNG-65-Inch-Tracking-Xcelerator-UN65DU8000/dp/B0CV9RBKKX?ref_=ast_sto_dp&amp;th=1</t>
  </si>
  <si>
    <t>Meeting Room (large; Room 130)</t>
  </si>
  <si>
    <t>Meeting Room (small; Room 131)</t>
  </si>
  <si>
    <t>Meeting Room (large; Room 112)</t>
  </si>
  <si>
    <t>Meeting Room (small; Room 111)</t>
  </si>
  <si>
    <t>Meeting Room (small; Room 110)</t>
  </si>
  <si>
    <t>HDMI input plate and cable to stream from local device</t>
  </si>
  <si>
    <t>TV wall flat-mounted (Gaming)</t>
  </si>
  <si>
    <t>2 wireless lapel microphones system with antenna distribution and wall mounted volume control</t>
  </si>
  <si>
    <t>TV for OFE cart (Gaming)</t>
  </si>
  <si>
    <t>wall plate with audio input (mounted inside building) for MP3 player or mobile device, bluetooth antenna and pairing button, volume control</t>
  </si>
  <si>
    <t>Speakers</t>
  </si>
  <si>
    <t>Delivery/Installation/Configuration/Training for all components supplied and installed
Written Training Documentation</t>
  </si>
  <si>
    <r>
      <t xml:space="preserve">ceiling mounted speakers spaced for coverage of the area.
</t>
    </r>
    <r>
      <rPr>
        <b/>
        <sz val="11"/>
        <color theme="1"/>
        <rFont val="Calibri"/>
        <family val="2"/>
        <scheme val="minor"/>
      </rPr>
      <t>Quantity provided to be proposed by bidder</t>
    </r>
    <r>
      <rPr>
        <sz val="11"/>
        <color theme="1"/>
        <rFont val="Calibri"/>
        <family val="2"/>
        <scheme val="minor"/>
      </rPr>
      <t>.</t>
    </r>
  </si>
  <si>
    <r>
      <t xml:space="preserve">ceiling mounted speakers spaced for coverage of the area.
</t>
    </r>
    <r>
      <rPr>
        <b/>
        <sz val="11"/>
        <color theme="1"/>
        <rFont val="Calibri"/>
        <family val="2"/>
        <scheme val="minor"/>
      </rPr>
      <t>Quantity provided to be proposed by bidder.</t>
    </r>
  </si>
  <si>
    <r>
      <t xml:space="preserve">ceiling mounted speakers spaced for coverage of the area
</t>
    </r>
    <r>
      <rPr>
        <b/>
        <sz val="11"/>
        <color theme="1"/>
        <rFont val="Calibri"/>
        <family val="2"/>
        <scheme val="minor"/>
      </rPr>
      <t>Quantity provided to be proposed by bidder.</t>
    </r>
  </si>
  <si>
    <t>AV Rack and required equipment/accessories</t>
  </si>
  <si>
    <t>Install OFE speakers on exterior wall facing parking lot.</t>
  </si>
  <si>
    <t>Airmedia</t>
  </si>
  <si>
    <t>Airmedia system to connect to TV</t>
  </si>
  <si>
    <t>Airmedia system to connect to projector</t>
  </si>
  <si>
    <t>Unit Price</t>
  </si>
  <si>
    <t>Net Price</t>
  </si>
  <si>
    <t>Welcome Area</t>
  </si>
  <si>
    <t>Area</t>
  </si>
  <si>
    <t>Item</t>
  </si>
  <si>
    <t>Description/Notes</t>
  </si>
  <si>
    <t>Branch</t>
  </si>
  <si>
    <t>Barnett Branch</t>
  </si>
  <si>
    <t>Marion Franklin Branch</t>
  </si>
  <si>
    <t>Linden Branch</t>
  </si>
  <si>
    <t>Canal Winchester Branch</t>
  </si>
  <si>
    <t>A.     The Contractor shall complete the Price List for each branch separately and in its entirety.</t>
  </si>
  <si>
    <t>B.     Contractor shall update as necessary based on required scope at each branch.</t>
  </si>
  <si>
    <t>Paging System Connection</t>
  </si>
  <si>
    <t>Tie new speakers into OFE supplied paging system</t>
  </si>
  <si>
    <t>Supply</t>
  </si>
  <si>
    <t>Networked clock system with 10 wireless network clocks</t>
  </si>
  <si>
    <t>Total Equipment*</t>
  </si>
  <si>
    <t>Crestron system that controls volume, display source and adjusts sound system settings accordingly when meeting rooms combined</t>
  </si>
  <si>
    <t>Brand/Model Number</t>
  </si>
  <si>
    <t>Brand and Model Number</t>
  </si>
  <si>
    <t>Soundtrack Your Brand streaming service controller
https://www.amazon.com/dp/B0976X9M21</t>
  </si>
  <si>
    <t>Total Labor*</t>
  </si>
  <si>
    <t>Total</t>
  </si>
  <si>
    <t>*Do not enter prices into this table. Prices for each branch should be filled in on separate Branch Price List Tab.
Total will autopopulate from respective tabs.</t>
  </si>
  <si>
    <t>wireless microphone system (2 microphones), wall plate with audio input for MP3 player or mobile device, bluetooth antenna and pairing button, volume control and ceiling mounted speakers spaced for coverage of the area.</t>
  </si>
  <si>
    <t>School Help Room 112</t>
  </si>
  <si>
    <r>
      <t xml:space="preserve">Install AV rack in snack storage room 114 with required accessories/equipment
</t>
    </r>
    <r>
      <rPr>
        <b/>
        <sz val="11"/>
        <color theme="1"/>
        <rFont val="Calibri"/>
        <family val="2"/>
        <scheme val="minor"/>
      </rPr>
      <t xml:space="preserve">Provide the size of the proposed AV rack
Provide a list of all components included in the price, including cables that may be used to connect devices. </t>
    </r>
  </si>
  <si>
    <r>
      <t xml:space="preserve">Install AV rack in Telecom room 127 with required accessories/equipment
</t>
    </r>
    <r>
      <rPr>
        <b/>
        <sz val="11"/>
        <color theme="1"/>
        <rFont val="Calibri"/>
        <family val="2"/>
        <scheme val="minor"/>
      </rPr>
      <t xml:space="preserve">Provide size of proposed AV rack
Provide a list of all components included in the price, including cables that may be used to connect devices. </t>
    </r>
  </si>
  <si>
    <r>
      <t xml:space="preserve">Install AV rack in IT Room 132 with required accessories/equipment
</t>
    </r>
    <r>
      <rPr>
        <b/>
        <sz val="11"/>
        <color theme="1"/>
        <rFont val="Calibri"/>
        <family val="2"/>
        <scheme val="minor"/>
      </rPr>
      <t xml:space="preserve">Provide size of proposed AV rack
Provide a list of all components included in the price, including cables that may be used to connect devices. </t>
    </r>
  </si>
  <si>
    <r>
      <t xml:space="preserve">Install AV rack in IT room 162 with required accessories/equipment
</t>
    </r>
    <r>
      <rPr>
        <b/>
        <sz val="11"/>
        <color theme="1"/>
        <rFont val="Calibri"/>
        <family val="2"/>
        <scheme val="minor"/>
      </rPr>
      <t xml:space="preserve">Provide size of proposed AV rack
Provide a list of all components included in the price, including cables that may be used to connect devices. </t>
    </r>
  </si>
  <si>
    <t xml:space="preserve">CML 24-018 - UPDATED AV Equipment Sourcing, Configuration and Installation Services For Barnett, Linden, Marion Franklin and Canal Winchester Branches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</si>
</sst>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0"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u/>
      <sz val="11"/>
      <color theme="10"/>
      <name val="Calibri"/>
      <family val="2"/>
      <scheme val="minor"/>
    </font>
    <font>
      <b/>
      <sz val="14"/>
      <color theme="1"/>
      <name val="Calibri"/>
      <family val="2"/>
      <scheme val="minor"/>
    </font>
    <font>
      <sz val="11"/>
      <name val="Calibri"/>
      <family val="2"/>
      <scheme val="minor"/>
    </font>
    <font>
      <sz val="8"/>
      <name val="Calibri"/>
      <family val="2"/>
      <scheme val="minor"/>
    </font>
  </fonts>
  <fills count="7">
    <fill>
      <patternFill patternType="none"/>
    </fill>
    <fill>
      <patternFill patternType="gray125"/>
    </fill>
    <fill>
      <patternFill patternType="solid">
        <fgColor rgb="FF0070C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44" fontId="2" fillId="0" borderId="0" applyFont="0" applyFill="0" applyBorder="0" applyAlignment="0" applyProtection="0"/>
    <xf numFmtId="0" fontId="6" fillId="0" borderId="0" applyNumberFormat="0" applyFill="0" applyBorder="0" applyAlignment="0" applyProtection="0"/>
  </cellStyleXfs>
  <cellXfs count="46">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3" fillId="0" borderId="0" xfId="0" applyFont="1"/>
    <xf numFmtId="0" fontId="1" fillId="2" borderId="1" xfId="0" applyFont="1" applyFill="1" applyBorder="1"/>
    <xf numFmtId="0" fontId="0" fillId="0" borderId="1" xfId="0" applyBorder="1"/>
    <xf numFmtId="7" fontId="0" fillId="0" borderId="1" xfId="1" applyNumberFormat="1" applyFont="1" applyBorder="1"/>
    <xf numFmtId="0" fontId="3" fillId="0" borderId="2" xfId="0" applyFont="1" applyBorder="1" applyAlignment="1">
      <alignment horizontal="left"/>
    </xf>
    <xf numFmtId="0" fontId="0" fillId="0" borderId="3" xfId="0" applyBorder="1"/>
    <xf numFmtId="0" fontId="3" fillId="0" borderId="4" xfId="0" applyFont="1" applyBorder="1" applyAlignment="1">
      <alignment horizontal="left"/>
    </xf>
    <xf numFmtId="0" fontId="0" fillId="0" borderId="5" xfId="0" applyBorder="1"/>
    <xf numFmtId="0" fontId="3" fillId="0" borderId="6" xfId="0" applyFont="1" applyBorder="1" applyAlignment="1">
      <alignment horizontal="left"/>
    </xf>
    <xf numFmtId="0" fontId="0" fillId="0" borderId="7" xfId="0" applyBorder="1"/>
    <xf numFmtId="0" fontId="3" fillId="0" borderId="0" xfId="0" applyFont="1" applyAlignment="1">
      <alignment horizontal="left"/>
    </xf>
    <xf numFmtId="0" fontId="0" fillId="0" borderId="1" xfId="0" applyBorder="1" applyAlignment="1">
      <alignment wrapText="1"/>
    </xf>
    <xf numFmtId="0" fontId="3" fillId="0" borderId="1" xfId="0" applyFont="1" applyBorder="1"/>
    <xf numFmtId="0" fontId="8" fillId="0" borderId="1" xfId="2" applyFont="1" applyFill="1" applyBorder="1" applyAlignment="1">
      <alignment wrapText="1"/>
    </xf>
    <xf numFmtId="0" fontId="0" fillId="3" borderId="1" xfId="0" applyFill="1" applyBorder="1"/>
    <xf numFmtId="44" fontId="0" fillId="0" borderId="0" xfId="1" applyFont="1"/>
    <xf numFmtId="0" fontId="3" fillId="0" borderId="8" xfId="0" applyFont="1" applyBorder="1"/>
    <xf numFmtId="0" fontId="0" fillId="0" borderId="8" xfId="0" applyBorder="1" applyAlignment="1">
      <alignment wrapText="1"/>
    </xf>
    <xf numFmtId="44" fontId="0" fillId="0" borderId="1" xfId="1" applyFont="1" applyBorder="1"/>
    <xf numFmtId="0" fontId="0" fillId="4" borderId="1" xfId="0" applyFill="1" applyBorder="1"/>
    <xf numFmtId="44" fontId="0" fillId="3" borderId="1" xfId="1" applyFont="1" applyFill="1" applyBorder="1"/>
    <xf numFmtId="0" fontId="7" fillId="0" borderId="0" xfId="0" applyFont="1" applyAlignment="1">
      <alignment horizontal="centerContinuous" vertical="center"/>
    </xf>
    <xf numFmtId="0" fontId="0" fillId="0" borderId="0" xfId="0" applyAlignment="1">
      <alignment horizontal="centerContinuous" vertical="center"/>
    </xf>
    <xf numFmtId="0" fontId="0" fillId="5" borderId="1" xfId="0" applyFill="1" applyBorder="1"/>
    <xf numFmtId="0" fontId="0" fillId="5" borderId="8" xfId="0" applyFill="1" applyBorder="1" applyAlignment="1">
      <alignment wrapText="1"/>
    </xf>
    <xf numFmtId="44" fontId="0" fillId="5" borderId="1" xfId="1" applyFont="1" applyFill="1" applyBorder="1"/>
    <xf numFmtId="0" fontId="3" fillId="5" borderId="1" xfId="0" applyFont="1" applyFill="1" applyBorder="1"/>
    <xf numFmtId="0" fontId="3" fillId="5" borderId="8" xfId="0" applyFont="1" applyFill="1" applyBorder="1"/>
    <xf numFmtId="0" fontId="0" fillId="0" borderId="0" xfId="0" applyAlignment="1">
      <alignment horizontal="centerContinuous"/>
    </xf>
    <xf numFmtId="0" fontId="7" fillId="0" borderId="0" xfId="0" applyFont="1" applyAlignment="1">
      <alignment horizontal="centerContinuous"/>
    </xf>
    <xf numFmtId="0" fontId="0" fillId="5" borderId="1" xfId="0" applyFill="1" applyBorder="1" applyAlignment="1">
      <alignment wrapText="1"/>
    </xf>
    <xf numFmtId="0" fontId="8" fillId="3" borderId="1" xfId="0" applyFont="1" applyFill="1" applyBorder="1"/>
    <xf numFmtId="44" fontId="0" fillId="0" borderId="0" xfId="0" applyNumberFormat="1"/>
    <xf numFmtId="0" fontId="0" fillId="0" borderId="1" xfId="0" applyBorder="1" applyAlignment="1">
      <alignment horizontal="left"/>
    </xf>
    <xf numFmtId="0" fontId="7" fillId="0" borderId="1" xfId="0" applyFont="1" applyBorder="1" applyAlignment="1">
      <alignment horizontal="center"/>
    </xf>
    <xf numFmtId="0" fontId="0" fillId="6" borderId="1" xfId="0" applyFill="1" applyBorder="1"/>
    <xf numFmtId="0" fontId="3" fillId="0" borderId="0" xfId="0" applyFont="1" applyAlignment="1">
      <alignment horizontal="left" wrapText="1"/>
    </xf>
    <xf numFmtId="0" fontId="1" fillId="2" borderId="9" xfId="0" applyFont="1" applyFill="1" applyBorder="1"/>
    <xf numFmtId="0" fontId="3" fillId="0" borderId="10" xfId="0" applyFont="1" applyBorder="1" applyAlignment="1">
      <alignment horizontal="right"/>
    </xf>
    <xf numFmtId="44" fontId="0" fillId="0" borderId="10" xfId="0" applyNumberFormat="1" applyBorder="1"/>
    <xf numFmtId="44" fontId="0" fillId="4" borderId="1" xfId="1" applyFont="1" applyFill="1" applyBorder="1"/>
    <xf numFmtId="0" fontId="7" fillId="0" borderId="0" xfId="0" applyFont="1" applyAlignment="1">
      <alignment horizontal="center" wrapText="1"/>
    </xf>
    <xf numFmtId="0" fontId="0" fillId="0" borderId="0" xfId="0"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workbookViewId="0">
      <selection activeCell="A17" sqref="A17:E24"/>
    </sheetView>
  </sheetViews>
  <sheetFormatPr defaultRowHeight="15" x14ac:dyDescent="0.25"/>
  <cols>
    <col min="1" max="1" width="65.140625" customWidth="1"/>
    <col min="2" max="2" width="16" bestFit="1" customWidth="1"/>
    <col min="3" max="3" width="11.42578125" bestFit="1" customWidth="1"/>
    <col min="4" max="4" width="11.140625" bestFit="1" customWidth="1"/>
  </cols>
  <sheetData>
    <row r="1" spans="1:5" ht="48.75" customHeight="1" x14ac:dyDescent="0.3">
      <c r="A1" s="44" t="s">
        <v>147</v>
      </c>
      <c r="B1" s="44"/>
      <c r="C1" s="44"/>
      <c r="D1" s="44"/>
      <c r="E1" s="44"/>
    </row>
    <row r="2" spans="1:5" x14ac:dyDescent="0.25">
      <c r="A2" s="3" t="s">
        <v>7</v>
      </c>
      <c r="B2" s="3"/>
    </row>
    <row r="3" spans="1:5" x14ac:dyDescent="0.25">
      <c r="A3" s="4" t="s">
        <v>122</v>
      </c>
      <c r="B3" s="4" t="s">
        <v>133</v>
      </c>
      <c r="C3" s="4" t="s">
        <v>138</v>
      </c>
      <c r="D3" s="40" t="s">
        <v>139</v>
      </c>
    </row>
    <row r="4" spans="1:5" x14ac:dyDescent="0.25">
      <c r="A4" s="5" t="s">
        <v>123</v>
      </c>
      <c r="B4" s="23">
        <f>SUM('Barnett Price List'!G5:G55,'Barnett Price List'!G58)</f>
        <v>0</v>
      </c>
      <c r="C4" s="23">
        <f>SUM('Barnett Price List'!G56,'Barnett Price List'!G59,'Barnett Price List'!G60)</f>
        <v>0</v>
      </c>
      <c r="D4" s="23">
        <f>SUM(B4:C4)</f>
        <v>0</v>
      </c>
    </row>
    <row r="5" spans="1:5" x14ac:dyDescent="0.25">
      <c r="A5" s="5" t="s">
        <v>124</v>
      </c>
      <c r="B5" s="23">
        <f>SUM('Marion Franklin Price List'!G5:G39)</f>
        <v>0</v>
      </c>
      <c r="C5" s="23">
        <f>SUM('Marion Franklin Price List'!G40:G41)</f>
        <v>0</v>
      </c>
      <c r="D5" s="23">
        <f t="shared" ref="D5:D7" si="0">SUM(B5:C5)</f>
        <v>0</v>
      </c>
    </row>
    <row r="6" spans="1:5" x14ac:dyDescent="0.25">
      <c r="A6" s="5" t="s">
        <v>125</v>
      </c>
      <c r="B6" s="23">
        <f>SUM('Linden Price List'!G5:G63)</f>
        <v>0</v>
      </c>
      <c r="C6" s="23">
        <f>SUM('Linden Price List'!G64:G65)</f>
        <v>0</v>
      </c>
      <c r="D6" s="23">
        <f t="shared" si="0"/>
        <v>0</v>
      </c>
    </row>
    <row r="7" spans="1:5" x14ac:dyDescent="0.25">
      <c r="A7" s="5" t="s">
        <v>126</v>
      </c>
      <c r="B7" s="23">
        <f>SUM('Canal Winchester Price List'!G5:G50)</f>
        <v>0</v>
      </c>
      <c r="C7" s="23">
        <f>SUM('Canal Winchester Price List'!G51:G52)</f>
        <v>0</v>
      </c>
      <c r="D7" s="23">
        <f t="shared" si="0"/>
        <v>0</v>
      </c>
    </row>
    <row r="8" spans="1:5" x14ac:dyDescent="0.25">
      <c r="A8" s="5"/>
      <c r="B8" s="6"/>
      <c r="D8" s="5"/>
    </row>
    <row r="9" spans="1:5" x14ac:dyDescent="0.25">
      <c r="A9" s="41"/>
      <c r="B9" s="42"/>
      <c r="C9" s="42"/>
      <c r="D9" s="42"/>
    </row>
    <row r="10" spans="1:5" ht="45" x14ac:dyDescent="0.25">
      <c r="A10" s="39" t="s">
        <v>140</v>
      </c>
    </row>
    <row r="11" spans="1:5" ht="15.75" thickBot="1" x14ac:dyDescent="0.3">
      <c r="A11" s="13"/>
    </row>
    <row r="12" spans="1:5" x14ac:dyDescent="0.25">
      <c r="A12" s="7" t="s">
        <v>4</v>
      </c>
      <c r="B12" s="8"/>
    </row>
    <row r="13" spans="1:5" x14ac:dyDescent="0.25">
      <c r="A13" s="9" t="s">
        <v>5</v>
      </c>
      <c r="B13" s="10"/>
    </row>
    <row r="14" spans="1:5" ht="15.75" thickBot="1" x14ac:dyDescent="0.3">
      <c r="A14" s="11" t="s">
        <v>6</v>
      </c>
      <c r="B14" s="12"/>
    </row>
    <row r="15" spans="1:5" x14ac:dyDescent="0.25">
      <c r="A15" s="13"/>
    </row>
    <row r="16" spans="1:5" x14ac:dyDescent="0.25">
      <c r="A16" s="3" t="s">
        <v>0</v>
      </c>
    </row>
    <row r="17" spans="1:5" x14ac:dyDescent="0.25">
      <c r="A17" s="45" t="s">
        <v>127</v>
      </c>
      <c r="B17" s="45"/>
      <c r="C17" s="45"/>
      <c r="D17" s="45"/>
      <c r="E17" s="45"/>
    </row>
    <row r="18" spans="1:5" x14ac:dyDescent="0.25">
      <c r="A18" s="45" t="s">
        <v>128</v>
      </c>
      <c r="B18" s="45"/>
      <c r="C18" s="45"/>
      <c r="D18" s="45"/>
      <c r="E18" s="45"/>
    </row>
    <row r="19" spans="1:5" ht="47.25" customHeight="1" x14ac:dyDescent="0.25">
      <c r="A19" s="45" t="s">
        <v>65</v>
      </c>
      <c r="B19" s="45"/>
      <c r="C19" s="45"/>
      <c r="D19" s="45"/>
      <c r="E19" s="45"/>
    </row>
    <row r="20" spans="1:5" x14ac:dyDescent="0.25">
      <c r="A20" s="45" t="s">
        <v>66</v>
      </c>
      <c r="B20" s="45"/>
      <c r="C20" s="45"/>
      <c r="D20" s="45"/>
      <c r="E20" s="45"/>
    </row>
    <row r="21" spans="1:5" ht="28.5" customHeight="1" x14ac:dyDescent="0.25">
      <c r="A21" s="45" t="s">
        <v>67</v>
      </c>
      <c r="B21" s="45"/>
      <c r="C21" s="45"/>
      <c r="D21" s="45"/>
      <c r="E21" s="45"/>
    </row>
    <row r="22" spans="1:5" ht="16.5" customHeight="1" x14ac:dyDescent="0.25">
      <c r="A22" s="45" t="s">
        <v>70</v>
      </c>
      <c r="B22" s="45"/>
      <c r="C22" s="45"/>
      <c r="D22" s="45"/>
      <c r="E22" s="45"/>
    </row>
    <row r="23" spans="1:5" x14ac:dyDescent="0.25">
      <c r="A23" s="45" t="s">
        <v>68</v>
      </c>
      <c r="B23" s="45"/>
      <c r="C23" s="45"/>
      <c r="D23" s="45"/>
      <c r="E23" s="45"/>
    </row>
    <row r="24" spans="1:5" x14ac:dyDescent="0.25">
      <c r="A24" s="45" t="s">
        <v>69</v>
      </c>
      <c r="B24" s="45"/>
      <c r="C24" s="45"/>
      <c r="D24" s="45"/>
      <c r="E24" s="45"/>
    </row>
    <row r="25" spans="1:5" ht="15.75" x14ac:dyDescent="0.25">
      <c r="A25" s="1"/>
    </row>
    <row r="26" spans="1:5" ht="15.75" x14ac:dyDescent="0.25">
      <c r="A26" s="1"/>
    </row>
    <row r="27" spans="1:5" ht="15.75" x14ac:dyDescent="0.25">
      <c r="A27" s="1" t="s">
        <v>3</v>
      </c>
    </row>
    <row r="28" spans="1:5" ht="15.75" x14ac:dyDescent="0.25">
      <c r="A28" s="1"/>
    </row>
    <row r="29" spans="1:5" ht="15.75" x14ac:dyDescent="0.25">
      <c r="A29" s="1" t="s">
        <v>1</v>
      </c>
    </row>
    <row r="30" spans="1:5" ht="15.75" x14ac:dyDescent="0.25">
      <c r="A30" s="1"/>
    </row>
    <row r="31" spans="1:5" ht="15.75" x14ac:dyDescent="0.25">
      <c r="A31" s="1" t="s">
        <v>2</v>
      </c>
    </row>
    <row r="32" spans="1:5" ht="15.75" x14ac:dyDescent="0.25">
      <c r="A32" s="1"/>
    </row>
    <row r="33" spans="1:1" x14ac:dyDescent="0.25">
      <c r="A33" s="2"/>
    </row>
  </sheetData>
  <mergeCells count="9">
    <mergeCell ref="A21:E21"/>
    <mergeCell ref="A22:E22"/>
    <mergeCell ref="A23:E23"/>
    <mergeCell ref="A24:E24"/>
    <mergeCell ref="A1:E1"/>
    <mergeCell ref="A17:E17"/>
    <mergeCell ref="A18:E18"/>
    <mergeCell ref="A19:E19"/>
    <mergeCell ref="A20:E20"/>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33D4-3393-4939-ADFA-0340FDDE1E01}">
  <sheetPr>
    <pageSetUpPr fitToPage="1"/>
  </sheetPr>
  <dimension ref="A1:H61"/>
  <sheetViews>
    <sheetView topLeftCell="A51" zoomScale="80" zoomScaleNormal="80" workbookViewId="0">
      <selection activeCell="D53" sqref="D53"/>
    </sheetView>
  </sheetViews>
  <sheetFormatPr defaultRowHeight="15" x14ac:dyDescent="0.25"/>
  <cols>
    <col min="1" max="1" width="39" bestFit="1" customWidth="1"/>
    <col min="2" max="2" width="41" bestFit="1" customWidth="1"/>
    <col min="3" max="3" width="14.42578125" bestFit="1" customWidth="1"/>
    <col min="4" max="4" width="77.42578125" bestFit="1" customWidth="1"/>
    <col min="5" max="5" width="8.7109375" bestFit="1" customWidth="1"/>
    <col min="6" max="6" width="9.42578125" bestFit="1" customWidth="1"/>
    <col min="7" max="7" width="12.28515625" bestFit="1" customWidth="1"/>
    <col min="8" max="8" width="23.5703125" bestFit="1" customWidth="1"/>
  </cols>
  <sheetData>
    <row r="1" spans="1:8" ht="18.75" x14ac:dyDescent="0.3">
      <c r="A1" s="31"/>
      <c r="B1" s="32" t="s">
        <v>37</v>
      </c>
      <c r="C1" s="32"/>
      <c r="D1" s="31"/>
      <c r="E1" s="31"/>
      <c r="F1" s="31"/>
      <c r="G1" s="31"/>
    </row>
    <row r="3" spans="1:8" x14ac:dyDescent="0.25">
      <c r="A3" s="15" t="s">
        <v>119</v>
      </c>
      <c r="B3" s="15" t="s">
        <v>120</v>
      </c>
      <c r="C3" s="15" t="s">
        <v>35</v>
      </c>
      <c r="D3" s="15" t="s">
        <v>121</v>
      </c>
      <c r="E3" s="15" t="s">
        <v>77</v>
      </c>
      <c r="F3" s="15" t="s">
        <v>116</v>
      </c>
      <c r="G3" s="15" t="s">
        <v>117</v>
      </c>
      <c r="H3" s="15" t="s">
        <v>136</v>
      </c>
    </row>
    <row r="4" spans="1:8" ht="18.75" x14ac:dyDescent="0.3">
      <c r="A4" s="37" t="s">
        <v>36</v>
      </c>
      <c r="B4" s="29"/>
      <c r="C4" s="29"/>
      <c r="D4" s="29"/>
      <c r="E4" s="29"/>
      <c r="F4" s="29"/>
      <c r="G4" s="29"/>
      <c r="H4" s="29"/>
    </row>
    <row r="5" spans="1:8" ht="30" x14ac:dyDescent="0.25">
      <c r="A5" s="36" t="s">
        <v>36</v>
      </c>
      <c r="B5" s="5" t="s">
        <v>14</v>
      </c>
      <c r="C5" s="5" t="s">
        <v>131</v>
      </c>
      <c r="D5" s="14" t="s">
        <v>76</v>
      </c>
      <c r="E5" s="5">
        <v>1</v>
      </c>
      <c r="F5" s="22"/>
      <c r="G5" s="21">
        <f t="shared" ref="G5:G16" si="0">+E5*F5</f>
        <v>0</v>
      </c>
      <c r="H5" s="43"/>
    </row>
    <row r="6" spans="1:8" x14ac:dyDescent="0.25">
      <c r="A6" s="36" t="s">
        <v>36</v>
      </c>
      <c r="B6" s="5" t="s">
        <v>73</v>
      </c>
      <c r="C6" s="5" t="s">
        <v>131</v>
      </c>
      <c r="D6" s="14" t="s">
        <v>74</v>
      </c>
      <c r="E6" s="5">
        <v>2</v>
      </c>
      <c r="F6" s="22"/>
      <c r="G6" s="21">
        <f t="shared" si="0"/>
        <v>0</v>
      </c>
      <c r="H6" s="43"/>
    </row>
    <row r="7" spans="1:8" ht="30" x14ac:dyDescent="0.25">
      <c r="A7" s="36" t="s">
        <v>36</v>
      </c>
      <c r="B7" s="5" t="s">
        <v>75</v>
      </c>
      <c r="C7" s="5" t="s">
        <v>131</v>
      </c>
      <c r="D7" s="14" t="s">
        <v>108</v>
      </c>
      <c r="E7" s="22"/>
      <c r="F7" s="22"/>
      <c r="G7" s="21">
        <f t="shared" si="0"/>
        <v>0</v>
      </c>
      <c r="H7" s="43"/>
    </row>
    <row r="8" spans="1:8" ht="30" x14ac:dyDescent="0.25">
      <c r="A8" s="36" t="s">
        <v>36</v>
      </c>
      <c r="B8" s="5" t="s">
        <v>34</v>
      </c>
      <c r="C8" s="5" t="s">
        <v>131</v>
      </c>
      <c r="D8" s="16" t="s">
        <v>78</v>
      </c>
      <c r="E8" s="5">
        <v>1</v>
      </c>
      <c r="F8" s="22"/>
      <c r="G8" s="21">
        <f t="shared" si="0"/>
        <v>0</v>
      </c>
      <c r="H8" s="43"/>
    </row>
    <row r="9" spans="1:8" ht="18.75" x14ac:dyDescent="0.3">
      <c r="A9" s="37" t="s">
        <v>33</v>
      </c>
      <c r="B9" s="26"/>
      <c r="C9" s="29"/>
      <c r="D9" s="33"/>
      <c r="E9" s="26"/>
      <c r="F9" s="26"/>
      <c r="G9" s="26"/>
      <c r="H9" s="26"/>
    </row>
    <row r="10" spans="1:8" ht="30" x14ac:dyDescent="0.25">
      <c r="A10" s="36" t="s">
        <v>33</v>
      </c>
      <c r="B10" s="5" t="s">
        <v>14</v>
      </c>
      <c r="C10" s="5" t="s">
        <v>131</v>
      </c>
      <c r="D10" s="14" t="s">
        <v>76</v>
      </c>
      <c r="E10" s="5">
        <v>1</v>
      </c>
      <c r="F10" s="22"/>
      <c r="G10" s="21">
        <f t="shared" si="0"/>
        <v>0</v>
      </c>
      <c r="H10" s="43"/>
    </row>
    <row r="11" spans="1:8" x14ac:dyDescent="0.25">
      <c r="A11" s="36" t="s">
        <v>33</v>
      </c>
      <c r="B11" s="5" t="s">
        <v>73</v>
      </c>
      <c r="C11" s="5" t="s">
        <v>131</v>
      </c>
      <c r="D11" s="14" t="s">
        <v>74</v>
      </c>
      <c r="E11" s="5">
        <v>2</v>
      </c>
      <c r="F11" s="22"/>
      <c r="G11" s="21">
        <f t="shared" si="0"/>
        <v>0</v>
      </c>
      <c r="H11" s="43"/>
    </row>
    <row r="12" spans="1:8" ht="30" x14ac:dyDescent="0.25">
      <c r="A12" s="36" t="s">
        <v>33</v>
      </c>
      <c r="B12" s="5" t="s">
        <v>75</v>
      </c>
      <c r="C12" s="5" t="s">
        <v>131</v>
      </c>
      <c r="D12" s="14" t="s">
        <v>109</v>
      </c>
      <c r="E12" s="22"/>
      <c r="F12" s="22"/>
      <c r="G12" s="21">
        <f t="shared" si="0"/>
        <v>0</v>
      </c>
      <c r="H12" s="43"/>
    </row>
    <row r="13" spans="1:8" ht="18.75" x14ac:dyDescent="0.3">
      <c r="A13" s="37" t="s">
        <v>118</v>
      </c>
      <c r="B13" s="26"/>
      <c r="C13" s="29"/>
      <c r="D13" s="33"/>
      <c r="E13" s="26"/>
      <c r="F13" s="26"/>
      <c r="G13" s="26"/>
      <c r="H13" s="26"/>
    </row>
    <row r="14" spans="1:8" ht="45" x14ac:dyDescent="0.25">
      <c r="A14" s="5" t="s">
        <v>118</v>
      </c>
      <c r="B14" s="5" t="s">
        <v>79</v>
      </c>
      <c r="C14" s="5" t="s">
        <v>131</v>
      </c>
      <c r="D14" s="14" t="s">
        <v>25</v>
      </c>
      <c r="E14" s="5">
        <v>1</v>
      </c>
      <c r="F14" s="22"/>
      <c r="G14" s="21">
        <f t="shared" si="0"/>
        <v>0</v>
      </c>
      <c r="H14" s="43"/>
    </row>
    <row r="15" spans="1:8" ht="18.75" x14ac:dyDescent="0.3">
      <c r="A15" s="37" t="s">
        <v>98</v>
      </c>
      <c r="B15" s="26"/>
      <c r="C15" s="29"/>
      <c r="D15" s="33"/>
      <c r="E15" s="26"/>
      <c r="F15" s="26"/>
      <c r="G15" s="26"/>
      <c r="H15" s="26"/>
    </row>
    <row r="16" spans="1:8" x14ac:dyDescent="0.25">
      <c r="A16" s="5" t="s">
        <v>98</v>
      </c>
      <c r="B16" s="5" t="s">
        <v>31</v>
      </c>
      <c r="C16" s="5" t="s">
        <v>131</v>
      </c>
      <c r="D16" s="14" t="s">
        <v>81</v>
      </c>
      <c r="E16" s="5">
        <v>1</v>
      </c>
      <c r="F16" s="22"/>
      <c r="G16" s="21">
        <f t="shared" si="0"/>
        <v>0</v>
      </c>
      <c r="H16" s="43"/>
    </row>
    <row r="17" spans="1:8" x14ac:dyDescent="0.25">
      <c r="A17" s="5" t="s">
        <v>98</v>
      </c>
      <c r="B17" s="5" t="s">
        <v>30</v>
      </c>
      <c r="C17" s="17"/>
      <c r="D17" s="14" t="s">
        <v>80</v>
      </c>
      <c r="E17" s="34"/>
      <c r="F17" s="17"/>
      <c r="G17" s="23"/>
      <c r="H17" s="23"/>
    </row>
    <row r="18" spans="1:8" x14ac:dyDescent="0.25">
      <c r="A18" s="5" t="s">
        <v>98</v>
      </c>
      <c r="B18" s="5" t="s">
        <v>20</v>
      </c>
      <c r="C18" s="5" t="s">
        <v>131</v>
      </c>
      <c r="D18" s="14" t="s">
        <v>82</v>
      </c>
      <c r="E18" s="5">
        <v>1</v>
      </c>
      <c r="F18" s="22"/>
      <c r="G18" s="21">
        <f t="shared" ref="G18:G23" si="1">+E18*F18</f>
        <v>0</v>
      </c>
      <c r="H18" s="43"/>
    </row>
    <row r="19" spans="1:8" ht="30" x14ac:dyDescent="0.25">
      <c r="A19" s="5" t="s">
        <v>98</v>
      </c>
      <c r="B19" s="5" t="s">
        <v>75</v>
      </c>
      <c r="C19" s="5" t="s">
        <v>131</v>
      </c>
      <c r="D19" s="14" t="s">
        <v>110</v>
      </c>
      <c r="E19" s="22"/>
      <c r="F19" s="22"/>
      <c r="G19" s="21">
        <f t="shared" si="1"/>
        <v>0</v>
      </c>
      <c r="H19" s="43"/>
    </row>
    <row r="20" spans="1:8" x14ac:dyDescent="0.25">
      <c r="A20" s="5" t="s">
        <v>98</v>
      </c>
      <c r="B20" s="5" t="s">
        <v>29</v>
      </c>
      <c r="C20" s="5" t="s">
        <v>131</v>
      </c>
      <c r="D20" s="14" t="s">
        <v>83</v>
      </c>
      <c r="E20" s="5">
        <v>4</v>
      </c>
      <c r="F20" s="22"/>
      <c r="G20" s="21">
        <f t="shared" si="1"/>
        <v>0</v>
      </c>
      <c r="H20" s="43"/>
    </row>
    <row r="21" spans="1:8" x14ac:dyDescent="0.25">
      <c r="A21" s="5" t="s">
        <v>98</v>
      </c>
      <c r="B21" s="5" t="s">
        <v>18</v>
      </c>
      <c r="C21" s="5" t="s">
        <v>131</v>
      </c>
      <c r="D21" s="14" t="s">
        <v>28</v>
      </c>
      <c r="E21" s="5">
        <v>1</v>
      </c>
      <c r="F21" s="22"/>
      <c r="G21" s="21">
        <f t="shared" si="1"/>
        <v>0</v>
      </c>
      <c r="H21" s="43"/>
    </row>
    <row r="22" spans="1:8" ht="30" x14ac:dyDescent="0.25">
      <c r="A22" s="5" t="s">
        <v>98</v>
      </c>
      <c r="B22" s="5" t="s">
        <v>27</v>
      </c>
      <c r="C22" s="5" t="s">
        <v>131</v>
      </c>
      <c r="D22" s="14" t="s">
        <v>134</v>
      </c>
      <c r="E22" s="5">
        <v>1</v>
      </c>
      <c r="F22" s="22"/>
      <c r="G22" s="21">
        <f t="shared" si="1"/>
        <v>0</v>
      </c>
      <c r="H22" s="43"/>
    </row>
    <row r="23" spans="1:8" x14ac:dyDescent="0.25">
      <c r="A23" s="5" t="s">
        <v>98</v>
      </c>
      <c r="B23" s="5" t="s">
        <v>26</v>
      </c>
      <c r="C23" s="5" t="s">
        <v>131</v>
      </c>
      <c r="D23" s="14" t="s">
        <v>115</v>
      </c>
      <c r="E23" s="5">
        <v>1</v>
      </c>
      <c r="F23" s="22"/>
      <c r="G23" s="21">
        <f t="shared" si="1"/>
        <v>0</v>
      </c>
      <c r="H23" s="43"/>
    </row>
    <row r="24" spans="1:8" ht="18.75" x14ac:dyDescent="0.3">
      <c r="A24" s="37" t="s">
        <v>99</v>
      </c>
      <c r="B24" s="26"/>
      <c r="C24" s="29"/>
      <c r="D24" s="33"/>
      <c r="E24" s="26"/>
      <c r="F24" s="26"/>
      <c r="G24" s="26"/>
      <c r="H24" s="26"/>
    </row>
    <row r="25" spans="1:8" x14ac:dyDescent="0.25">
      <c r="A25" s="5" t="s">
        <v>99</v>
      </c>
      <c r="B25" s="5" t="s">
        <v>24</v>
      </c>
      <c r="C25" s="17"/>
      <c r="D25" s="14" t="s">
        <v>23</v>
      </c>
      <c r="E25" s="17"/>
      <c r="F25" s="17"/>
      <c r="G25" s="23"/>
      <c r="H25" s="23"/>
    </row>
    <row r="26" spans="1:8" ht="45" x14ac:dyDescent="0.25">
      <c r="A26" s="5" t="s">
        <v>99</v>
      </c>
      <c r="B26" s="5" t="s">
        <v>22</v>
      </c>
      <c r="C26" s="5" t="s">
        <v>131</v>
      </c>
      <c r="D26" s="14" t="s">
        <v>25</v>
      </c>
      <c r="E26" s="5">
        <v>1</v>
      </c>
      <c r="F26" s="22"/>
      <c r="G26" s="21">
        <f t="shared" ref="G26:G31" si="2">+E26*F26</f>
        <v>0</v>
      </c>
      <c r="H26" s="43"/>
    </row>
    <row r="27" spans="1:8" ht="75" x14ac:dyDescent="0.25">
      <c r="A27" s="5" t="s">
        <v>99</v>
      </c>
      <c r="B27" s="5" t="s">
        <v>85</v>
      </c>
      <c r="C27" s="5" t="s">
        <v>131</v>
      </c>
      <c r="D27" s="14" t="s">
        <v>86</v>
      </c>
      <c r="E27" s="5">
        <v>1</v>
      </c>
      <c r="F27" s="22"/>
      <c r="G27" s="21">
        <f t="shared" si="2"/>
        <v>0</v>
      </c>
      <c r="H27" s="43"/>
    </row>
    <row r="28" spans="1:8" ht="60" x14ac:dyDescent="0.25">
      <c r="A28" s="5" t="s">
        <v>99</v>
      </c>
      <c r="B28" s="5" t="s">
        <v>88</v>
      </c>
      <c r="C28" s="5" t="s">
        <v>131</v>
      </c>
      <c r="D28" s="14" t="s">
        <v>87</v>
      </c>
      <c r="E28" s="5">
        <v>1</v>
      </c>
      <c r="F28" s="22"/>
      <c r="G28" s="21">
        <f t="shared" si="2"/>
        <v>0</v>
      </c>
      <c r="H28" s="43"/>
    </row>
    <row r="29" spans="1:8" ht="30" x14ac:dyDescent="0.25">
      <c r="A29" s="5" t="s">
        <v>99</v>
      </c>
      <c r="B29" s="5" t="s">
        <v>21</v>
      </c>
      <c r="C29" s="5" t="s">
        <v>131</v>
      </c>
      <c r="D29" s="14" t="s">
        <v>103</v>
      </c>
      <c r="E29" s="5">
        <v>2</v>
      </c>
      <c r="F29" s="22"/>
      <c r="G29" s="21">
        <f t="shared" si="2"/>
        <v>0</v>
      </c>
      <c r="H29" s="43"/>
    </row>
    <row r="30" spans="1:8" ht="30" x14ac:dyDescent="0.25">
      <c r="A30" s="5" t="s">
        <v>99</v>
      </c>
      <c r="B30" s="5" t="s">
        <v>75</v>
      </c>
      <c r="C30" s="5" t="s">
        <v>131</v>
      </c>
      <c r="D30" s="14" t="s">
        <v>110</v>
      </c>
      <c r="E30" s="22"/>
      <c r="F30" s="22"/>
      <c r="G30" s="21">
        <f t="shared" si="2"/>
        <v>0</v>
      </c>
      <c r="H30" s="43"/>
    </row>
    <row r="31" spans="1:8" x14ac:dyDescent="0.25">
      <c r="A31" s="5" t="s">
        <v>99</v>
      </c>
      <c r="B31" s="5" t="s">
        <v>20</v>
      </c>
      <c r="C31" s="5" t="s">
        <v>131</v>
      </c>
      <c r="D31" s="14" t="s">
        <v>82</v>
      </c>
      <c r="E31" s="5">
        <v>1</v>
      </c>
      <c r="F31" s="22"/>
      <c r="G31" s="21">
        <f t="shared" si="2"/>
        <v>0</v>
      </c>
      <c r="H31" s="43"/>
    </row>
    <row r="32" spans="1:8" ht="18.75" x14ac:dyDescent="0.3">
      <c r="A32" s="37" t="s">
        <v>100</v>
      </c>
      <c r="B32" s="26"/>
      <c r="C32" s="29"/>
      <c r="D32" s="33"/>
      <c r="E32" s="26"/>
      <c r="F32" s="26"/>
      <c r="G32" s="26"/>
      <c r="H32" s="26"/>
    </row>
    <row r="33" spans="1:8" x14ac:dyDescent="0.25">
      <c r="A33" s="5" t="s">
        <v>100</v>
      </c>
      <c r="B33" s="5" t="s">
        <v>24</v>
      </c>
      <c r="C33" s="17"/>
      <c r="D33" s="14" t="s">
        <v>23</v>
      </c>
      <c r="E33" s="17"/>
      <c r="F33" s="17"/>
      <c r="G33" s="23"/>
      <c r="H33" s="23"/>
    </row>
    <row r="34" spans="1:8" ht="45" x14ac:dyDescent="0.25">
      <c r="A34" s="5" t="s">
        <v>100</v>
      </c>
      <c r="B34" s="5" t="s">
        <v>22</v>
      </c>
      <c r="C34" s="5" t="s">
        <v>131</v>
      </c>
      <c r="D34" s="14" t="s">
        <v>25</v>
      </c>
      <c r="E34" s="5">
        <v>1</v>
      </c>
      <c r="F34" s="22"/>
      <c r="G34" s="21">
        <f t="shared" ref="G34:G39" si="3">+E34*F34</f>
        <v>0</v>
      </c>
      <c r="H34" s="43"/>
    </row>
    <row r="35" spans="1:8" ht="75" x14ac:dyDescent="0.25">
      <c r="A35" s="5" t="s">
        <v>100</v>
      </c>
      <c r="B35" s="5" t="s">
        <v>85</v>
      </c>
      <c r="C35" s="5" t="s">
        <v>131</v>
      </c>
      <c r="D35" s="14" t="s">
        <v>86</v>
      </c>
      <c r="E35" s="5">
        <v>1</v>
      </c>
      <c r="F35" s="22"/>
      <c r="G35" s="21">
        <f t="shared" si="3"/>
        <v>0</v>
      </c>
      <c r="H35" s="43"/>
    </row>
    <row r="36" spans="1:8" ht="60" x14ac:dyDescent="0.25">
      <c r="A36" s="5" t="s">
        <v>100</v>
      </c>
      <c r="B36" s="5" t="s">
        <v>88</v>
      </c>
      <c r="C36" s="5" t="s">
        <v>131</v>
      </c>
      <c r="D36" s="14" t="s">
        <v>87</v>
      </c>
      <c r="E36" s="5">
        <v>1</v>
      </c>
      <c r="F36" s="22"/>
      <c r="G36" s="21">
        <f t="shared" si="3"/>
        <v>0</v>
      </c>
      <c r="H36" s="43"/>
    </row>
    <row r="37" spans="1:8" ht="30" x14ac:dyDescent="0.25">
      <c r="A37" s="5" t="s">
        <v>100</v>
      </c>
      <c r="B37" s="5" t="s">
        <v>21</v>
      </c>
      <c r="C37" s="5" t="s">
        <v>131</v>
      </c>
      <c r="D37" s="14" t="s">
        <v>103</v>
      </c>
      <c r="E37" s="5">
        <v>2</v>
      </c>
      <c r="F37" s="22"/>
      <c r="G37" s="21">
        <f t="shared" si="3"/>
        <v>0</v>
      </c>
      <c r="H37" s="43"/>
    </row>
    <row r="38" spans="1:8" ht="30" x14ac:dyDescent="0.25">
      <c r="A38" s="5" t="s">
        <v>100</v>
      </c>
      <c r="B38" s="5" t="s">
        <v>75</v>
      </c>
      <c r="C38" s="5" t="s">
        <v>131</v>
      </c>
      <c r="D38" s="14" t="s">
        <v>110</v>
      </c>
      <c r="E38" s="22"/>
      <c r="F38" s="22"/>
      <c r="G38" s="21">
        <f t="shared" si="3"/>
        <v>0</v>
      </c>
      <c r="H38" s="43"/>
    </row>
    <row r="39" spans="1:8" x14ac:dyDescent="0.25">
      <c r="A39" s="5" t="s">
        <v>100</v>
      </c>
      <c r="B39" s="5" t="s">
        <v>20</v>
      </c>
      <c r="C39" s="5" t="s">
        <v>131</v>
      </c>
      <c r="D39" s="14" t="s">
        <v>82</v>
      </c>
      <c r="E39" s="5">
        <v>1</v>
      </c>
      <c r="F39" s="22"/>
      <c r="G39" s="21">
        <f t="shared" si="3"/>
        <v>0</v>
      </c>
      <c r="H39" s="43"/>
    </row>
    <row r="40" spans="1:8" ht="18.75" x14ac:dyDescent="0.3">
      <c r="A40" s="37" t="s">
        <v>19</v>
      </c>
      <c r="B40" s="26"/>
      <c r="C40" s="29"/>
      <c r="D40" s="33"/>
      <c r="E40" s="26"/>
      <c r="F40" s="26"/>
      <c r="G40" s="26"/>
      <c r="H40" s="26"/>
    </row>
    <row r="41" spans="1:8" ht="45" x14ac:dyDescent="0.25">
      <c r="A41" s="5" t="s">
        <v>19</v>
      </c>
      <c r="B41" s="5" t="s">
        <v>89</v>
      </c>
      <c r="C41" s="5" t="s">
        <v>131</v>
      </c>
      <c r="D41" s="14" t="s">
        <v>90</v>
      </c>
      <c r="E41" s="5">
        <v>1</v>
      </c>
      <c r="F41" s="22"/>
      <c r="G41" s="21">
        <f t="shared" ref="G41:G43" si="4">+E41*F41</f>
        <v>0</v>
      </c>
      <c r="H41" s="43"/>
    </row>
    <row r="42" spans="1:8" ht="30" x14ac:dyDescent="0.25">
      <c r="A42" s="5" t="s">
        <v>19</v>
      </c>
      <c r="B42" s="5" t="s">
        <v>18</v>
      </c>
      <c r="C42" s="5" t="s">
        <v>131</v>
      </c>
      <c r="D42" s="14" t="s">
        <v>71</v>
      </c>
      <c r="E42" s="5">
        <v>1</v>
      </c>
      <c r="F42" s="22"/>
      <c r="G42" s="21">
        <f t="shared" si="4"/>
        <v>0</v>
      </c>
      <c r="H42" s="43"/>
    </row>
    <row r="43" spans="1:8" x14ac:dyDescent="0.25">
      <c r="A43" s="5" t="s">
        <v>19</v>
      </c>
      <c r="B43" s="5" t="s">
        <v>113</v>
      </c>
      <c r="C43" s="5" t="s">
        <v>131</v>
      </c>
      <c r="D43" s="14" t="s">
        <v>114</v>
      </c>
      <c r="E43" s="5">
        <v>1</v>
      </c>
      <c r="F43" s="22"/>
      <c r="G43" s="21">
        <f t="shared" si="4"/>
        <v>0</v>
      </c>
      <c r="H43" s="43"/>
    </row>
    <row r="44" spans="1:8" ht="18.75" x14ac:dyDescent="0.3">
      <c r="A44" s="37" t="s">
        <v>17</v>
      </c>
      <c r="B44" s="26"/>
      <c r="C44" s="29"/>
      <c r="D44" s="33"/>
      <c r="E44" s="26"/>
      <c r="F44" s="26"/>
      <c r="G44" s="26"/>
      <c r="H44" s="26"/>
    </row>
    <row r="45" spans="1:8" ht="45" x14ac:dyDescent="0.25">
      <c r="A45" s="5" t="s">
        <v>17</v>
      </c>
      <c r="B45" s="5" t="s">
        <v>92</v>
      </c>
      <c r="C45" s="5" t="s">
        <v>131</v>
      </c>
      <c r="D45" s="14" t="s">
        <v>91</v>
      </c>
      <c r="E45" s="5">
        <v>1</v>
      </c>
      <c r="F45" s="22"/>
      <c r="G45" s="21">
        <f t="shared" ref="G45:G46" si="5">+E45*F45</f>
        <v>0</v>
      </c>
      <c r="H45" s="43"/>
    </row>
    <row r="46" spans="1:8" x14ac:dyDescent="0.25">
      <c r="A46" s="5" t="s">
        <v>17</v>
      </c>
      <c r="B46" s="5" t="s">
        <v>93</v>
      </c>
      <c r="C46" s="5" t="s">
        <v>131</v>
      </c>
      <c r="D46" s="14" t="s">
        <v>94</v>
      </c>
      <c r="E46" s="5">
        <v>1</v>
      </c>
      <c r="F46" s="22"/>
      <c r="G46" s="21">
        <f t="shared" si="5"/>
        <v>0</v>
      </c>
      <c r="H46" s="43"/>
    </row>
    <row r="47" spans="1:8" ht="18.75" x14ac:dyDescent="0.3">
      <c r="A47" s="37" t="s">
        <v>15</v>
      </c>
      <c r="B47" s="26"/>
      <c r="C47" s="29"/>
      <c r="D47" s="33"/>
      <c r="E47" s="26"/>
      <c r="F47" s="26"/>
      <c r="G47" s="26"/>
      <c r="H47" s="26"/>
    </row>
    <row r="48" spans="1:8" ht="30" x14ac:dyDescent="0.25">
      <c r="A48" s="5" t="s">
        <v>15</v>
      </c>
      <c r="B48" s="5" t="s">
        <v>14</v>
      </c>
      <c r="C48" s="5" t="s">
        <v>131</v>
      </c>
      <c r="D48" s="14" t="s">
        <v>76</v>
      </c>
      <c r="E48" s="5">
        <v>1</v>
      </c>
      <c r="F48" s="22"/>
      <c r="G48" s="21">
        <f t="shared" ref="G48:G51" si="6">+E48*F48</f>
        <v>0</v>
      </c>
      <c r="H48" s="43"/>
    </row>
    <row r="49" spans="1:8" x14ac:dyDescent="0.25">
      <c r="A49" s="5" t="s">
        <v>15</v>
      </c>
      <c r="B49" s="5" t="s">
        <v>73</v>
      </c>
      <c r="C49" s="5" t="s">
        <v>131</v>
      </c>
      <c r="D49" s="14" t="s">
        <v>74</v>
      </c>
      <c r="E49" s="5">
        <v>2</v>
      </c>
      <c r="F49" s="22"/>
      <c r="G49" s="21">
        <f t="shared" si="6"/>
        <v>0</v>
      </c>
      <c r="H49" s="43"/>
    </row>
    <row r="50" spans="1:8" ht="30" x14ac:dyDescent="0.25">
      <c r="A50" s="5" t="s">
        <v>15</v>
      </c>
      <c r="B50" s="5" t="s">
        <v>75</v>
      </c>
      <c r="C50" s="5" t="s">
        <v>131</v>
      </c>
      <c r="D50" s="14" t="s">
        <v>109</v>
      </c>
      <c r="E50" s="22"/>
      <c r="F50" s="22"/>
      <c r="G50" s="21">
        <f t="shared" si="6"/>
        <v>0</v>
      </c>
      <c r="H50" s="43"/>
    </row>
    <row r="51" spans="1:8" ht="45" x14ac:dyDescent="0.25">
      <c r="A51" s="5" t="s">
        <v>15</v>
      </c>
      <c r="B51" s="5" t="s">
        <v>89</v>
      </c>
      <c r="C51" s="5" t="s">
        <v>131</v>
      </c>
      <c r="D51" s="14" t="s">
        <v>95</v>
      </c>
      <c r="E51" s="5">
        <v>1</v>
      </c>
      <c r="F51" s="22"/>
      <c r="G51" s="21">
        <f t="shared" si="6"/>
        <v>0</v>
      </c>
      <c r="H51" s="43"/>
    </row>
    <row r="52" spans="1:8" ht="18.75" x14ac:dyDescent="0.3">
      <c r="A52" s="37" t="s">
        <v>13</v>
      </c>
      <c r="B52" s="26"/>
      <c r="C52" s="26"/>
      <c r="D52" s="26"/>
      <c r="E52" s="26"/>
      <c r="F52" s="26"/>
      <c r="G52" s="26"/>
      <c r="H52" s="26"/>
    </row>
    <row r="53" spans="1:8" ht="83.25" customHeight="1" x14ac:dyDescent="0.25">
      <c r="A53" s="5" t="s">
        <v>13</v>
      </c>
      <c r="B53" s="5" t="s">
        <v>111</v>
      </c>
      <c r="C53" s="5" t="s">
        <v>131</v>
      </c>
      <c r="D53" s="14" t="s">
        <v>143</v>
      </c>
      <c r="E53" s="5">
        <v>1</v>
      </c>
      <c r="F53" s="22"/>
      <c r="G53" s="21">
        <f t="shared" ref="G53" si="7">+E53*F53</f>
        <v>0</v>
      </c>
      <c r="H53" s="43"/>
    </row>
    <row r="54" spans="1:8" ht="18.75" x14ac:dyDescent="0.3">
      <c r="A54" s="37" t="s">
        <v>12</v>
      </c>
      <c r="B54" s="29"/>
      <c r="C54" s="26"/>
      <c r="D54" s="26"/>
      <c r="E54" s="26"/>
      <c r="F54" s="26"/>
      <c r="G54" s="26"/>
      <c r="H54" s="26"/>
    </row>
    <row r="55" spans="1:8" ht="30" x14ac:dyDescent="0.25">
      <c r="A55" s="5" t="s">
        <v>12</v>
      </c>
      <c r="B55" s="5" t="s">
        <v>11</v>
      </c>
      <c r="C55" s="5" t="s">
        <v>131</v>
      </c>
      <c r="D55" s="14" t="s">
        <v>137</v>
      </c>
      <c r="E55" s="5">
        <v>1</v>
      </c>
      <c r="F55" s="22"/>
      <c r="G55" s="21">
        <f t="shared" ref="G55:G56" si="8">+E55*F55</f>
        <v>0</v>
      </c>
      <c r="H55" s="43"/>
    </row>
    <row r="56" spans="1:8" x14ac:dyDescent="0.25">
      <c r="A56" s="5" t="s">
        <v>12</v>
      </c>
      <c r="B56" s="5" t="s">
        <v>106</v>
      </c>
      <c r="C56" s="5" t="s">
        <v>10</v>
      </c>
      <c r="D56" s="14" t="s">
        <v>112</v>
      </c>
      <c r="E56" s="38"/>
      <c r="F56" s="22"/>
      <c r="G56" s="21">
        <f t="shared" si="8"/>
        <v>0</v>
      </c>
      <c r="H56" s="43"/>
    </row>
    <row r="57" spans="1:8" ht="18.75" x14ac:dyDescent="0.3">
      <c r="A57" s="37" t="s">
        <v>9</v>
      </c>
      <c r="B57" s="26"/>
      <c r="C57" s="26"/>
      <c r="D57" s="26"/>
      <c r="E57" s="26"/>
      <c r="F57" s="26"/>
      <c r="G57" s="26"/>
      <c r="H57" s="26"/>
    </row>
    <row r="58" spans="1:8" x14ac:dyDescent="0.25">
      <c r="A58" s="5" t="s">
        <v>9</v>
      </c>
      <c r="B58" s="5" t="s">
        <v>8</v>
      </c>
      <c r="C58" s="5" t="s">
        <v>131</v>
      </c>
      <c r="D58" s="14" t="s">
        <v>132</v>
      </c>
      <c r="E58" s="5">
        <v>1</v>
      </c>
      <c r="F58" s="22"/>
      <c r="G58" s="21">
        <f>+E58*F58</f>
        <v>0</v>
      </c>
      <c r="H58" s="43"/>
    </row>
    <row r="59" spans="1:8" x14ac:dyDescent="0.25">
      <c r="A59" s="5" t="s">
        <v>9</v>
      </c>
      <c r="B59" s="5" t="s">
        <v>129</v>
      </c>
      <c r="C59" s="5" t="s">
        <v>10</v>
      </c>
      <c r="D59" s="14" t="s">
        <v>130</v>
      </c>
      <c r="E59" s="5">
        <v>1</v>
      </c>
      <c r="F59" s="22"/>
      <c r="G59" s="21">
        <f t="shared" ref="G59" si="9">+E59*F59</f>
        <v>0</v>
      </c>
      <c r="H59" s="43"/>
    </row>
    <row r="60" spans="1:8" ht="45" x14ac:dyDescent="0.25">
      <c r="A60" s="5" t="s">
        <v>9</v>
      </c>
      <c r="B60" s="5" t="s">
        <v>72</v>
      </c>
      <c r="C60" s="5" t="s">
        <v>10</v>
      </c>
      <c r="D60" s="14" t="s">
        <v>107</v>
      </c>
      <c r="E60" s="5">
        <v>1</v>
      </c>
      <c r="F60" s="22"/>
      <c r="G60" s="21">
        <f t="shared" ref="G60" si="10">+E60*F60</f>
        <v>0</v>
      </c>
      <c r="H60" s="43"/>
    </row>
    <row r="61" spans="1:8" x14ac:dyDescent="0.25">
      <c r="G61" s="35">
        <f>SUM(G5:G60)</f>
        <v>0</v>
      </c>
      <c r="H61" s="35"/>
    </row>
  </sheetData>
  <phoneticPr fontId="9" type="noConversion"/>
  <pageMargins left="0.7" right="0.7" top="0.75" bottom="0.75" header="0.3" footer="0.3"/>
  <pageSetup paperSize="5"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7AB8F-2F68-488C-A6A2-CA274C0E7135}">
  <sheetPr>
    <pageSetUpPr fitToPage="1"/>
  </sheetPr>
  <dimension ref="A1:H42"/>
  <sheetViews>
    <sheetView topLeftCell="A24" zoomScale="80" zoomScaleNormal="80" workbookViewId="0">
      <selection activeCell="D37" sqref="D37"/>
    </sheetView>
  </sheetViews>
  <sheetFormatPr defaultRowHeight="15" x14ac:dyDescent="0.25"/>
  <cols>
    <col min="1" max="1" width="39" bestFit="1" customWidth="1"/>
    <col min="2" max="2" width="41" bestFit="1" customWidth="1"/>
    <col min="3" max="3" width="14.42578125" bestFit="1" customWidth="1"/>
    <col min="4" max="4" width="77.42578125" customWidth="1"/>
    <col min="5" max="5" width="8.42578125" bestFit="1" customWidth="1"/>
    <col min="6" max="7" width="12.28515625" bestFit="1" customWidth="1"/>
    <col min="8" max="8" width="20.7109375" bestFit="1" customWidth="1"/>
  </cols>
  <sheetData>
    <row r="1" spans="1:8" ht="18.75" x14ac:dyDescent="0.25">
      <c r="A1" s="24" t="s">
        <v>42</v>
      </c>
      <c r="B1" s="25"/>
      <c r="C1" s="24"/>
      <c r="D1" s="25"/>
      <c r="E1" s="25"/>
      <c r="F1" s="25"/>
      <c r="G1" s="25"/>
    </row>
    <row r="3" spans="1:8" x14ac:dyDescent="0.25">
      <c r="A3" s="15" t="s">
        <v>119</v>
      </c>
      <c r="B3" s="15" t="s">
        <v>120</v>
      </c>
      <c r="C3" s="15" t="s">
        <v>35</v>
      </c>
      <c r="D3" s="19" t="s">
        <v>121</v>
      </c>
      <c r="E3" s="15" t="s">
        <v>77</v>
      </c>
      <c r="F3" s="15" t="s">
        <v>116</v>
      </c>
      <c r="G3" s="15" t="s">
        <v>117</v>
      </c>
      <c r="H3" s="15" t="s">
        <v>135</v>
      </c>
    </row>
    <row r="4" spans="1:8" ht="18.75" x14ac:dyDescent="0.3">
      <c r="A4" s="37" t="s">
        <v>41</v>
      </c>
      <c r="B4" s="29"/>
      <c r="C4" s="29"/>
      <c r="D4" s="30"/>
      <c r="E4" s="29"/>
      <c r="F4" s="29"/>
      <c r="G4" s="29"/>
      <c r="H4" s="29"/>
    </row>
    <row r="5" spans="1:8" ht="30" x14ac:dyDescent="0.25">
      <c r="A5" s="5" t="s">
        <v>41</v>
      </c>
      <c r="B5" s="5" t="s">
        <v>14</v>
      </c>
      <c r="C5" s="5" t="s">
        <v>131</v>
      </c>
      <c r="D5" s="20" t="s">
        <v>76</v>
      </c>
      <c r="E5" s="5">
        <v>1</v>
      </c>
      <c r="F5" s="43"/>
      <c r="G5" s="21">
        <f>+E5*F5</f>
        <v>0</v>
      </c>
      <c r="H5" s="43"/>
    </row>
    <row r="6" spans="1:8" x14ac:dyDescent="0.25">
      <c r="A6" s="5" t="s">
        <v>41</v>
      </c>
      <c r="B6" s="5" t="s">
        <v>73</v>
      </c>
      <c r="C6" s="5" t="s">
        <v>131</v>
      </c>
      <c r="D6" s="20" t="s">
        <v>74</v>
      </c>
      <c r="E6" s="5">
        <v>2</v>
      </c>
      <c r="F6" s="43"/>
      <c r="G6" s="21">
        <f t="shared" ref="G6:G7" si="0">+E6*F6</f>
        <v>0</v>
      </c>
      <c r="H6" s="43"/>
    </row>
    <row r="7" spans="1:8" ht="30" x14ac:dyDescent="0.25">
      <c r="A7" s="5" t="s">
        <v>41</v>
      </c>
      <c r="B7" s="5" t="s">
        <v>75</v>
      </c>
      <c r="C7" s="5" t="s">
        <v>131</v>
      </c>
      <c r="D7" s="20" t="s">
        <v>108</v>
      </c>
      <c r="E7" s="22"/>
      <c r="F7" s="43"/>
      <c r="G7" s="21">
        <f t="shared" si="0"/>
        <v>0</v>
      </c>
      <c r="H7" s="43"/>
    </row>
    <row r="8" spans="1:8" ht="18.75" x14ac:dyDescent="0.3">
      <c r="A8" s="37" t="s">
        <v>118</v>
      </c>
      <c r="B8" s="29"/>
      <c r="C8" s="29"/>
      <c r="D8" s="29"/>
      <c r="E8" s="29"/>
      <c r="F8" s="29"/>
      <c r="G8" s="29"/>
      <c r="H8" s="29"/>
    </row>
    <row r="9" spans="1:8" ht="45" x14ac:dyDescent="0.25">
      <c r="A9" s="5" t="s">
        <v>118</v>
      </c>
      <c r="B9" s="5" t="s">
        <v>79</v>
      </c>
      <c r="C9" s="5" t="s">
        <v>131</v>
      </c>
      <c r="D9" s="20" t="s">
        <v>25</v>
      </c>
      <c r="E9" s="5">
        <v>1</v>
      </c>
      <c r="F9" s="43"/>
      <c r="G9" s="21">
        <f t="shared" ref="G9:G11" si="1">+E9*F9</f>
        <v>0</v>
      </c>
      <c r="H9" s="43"/>
    </row>
    <row r="10" spans="1:8" ht="18.75" x14ac:dyDescent="0.3">
      <c r="A10" s="37" t="s">
        <v>142</v>
      </c>
      <c r="B10" s="29"/>
      <c r="C10" s="29"/>
      <c r="D10" s="29"/>
      <c r="E10" s="29"/>
      <c r="F10" s="29"/>
      <c r="G10" s="29"/>
      <c r="H10" s="29"/>
    </row>
    <row r="11" spans="1:8" ht="45" x14ac:dyDescent="0.25">
      <c r="A11" s="5" t="s">
        <v>142</v>
      </c>
      <c r="B11" s="5" t="s">
        <v>14</v>
      </c>
      <c r="C11" s="5" t="s">
        <v>131</v>
      </c>
      <c r="D11" s="20" t="s">
        <v>141</v>
      </c>
      <c r="E11" s="5">
        <v>1</v>
      </c>
      <c r="F11" s="43"/>
      <c r="G11" s="21">
        <f t="shared" si="1"/>
        <v>0</v>
      </c>
      <c r="H11" s="43"/>
    </row>
    <row r="12" spans="1:8" ht="18.75" x14ac:dyDescent="0.3">
      <c r="A12" s="37" t="s">
        <v>96</v>
      </c>
      <c r="B12" s="26"/>
      <c r="C12" s="26"/>
      <c r="D12" s="27"/>
      <c r="E12" s="26"/>
      <c r="F12" s="28"/>
      <c r="G12" s="28"/>
      <c r="H12" s="28"/>
    </row>
    <row r="13" spans="1:8" x14ac:dyDescent="0.25">
      <c r="A13" s="5" t="s">
        <v>96</v>
      </c>
      <c r="B13" s="5" t="s">
        <v>31</v>
      </c>
      <c r="C13" s="5" t="s">
        <v>131</v>
      </c>
      <c r="D13" s="20" t="s">
        <v>81</v>
      </c>
      <c r="E13" s="5">
        <v>1</v>
      </c>
      <c r="F13" s="43"/>
      <c r="G13" s="21">
        <f t="shared" ref="G13" si="2">+E13*F13</f>
        <v>0</v>
      </c>
      <c r="H13" s="43"/>
    </row>
    <row r="14" spans="1:8" x14ac:dyDescent="0.25">
      <c r="A14" s="5" t="s">
        <v>96</v>
      </c>
      <c r="B14" s="5" t="s">
        <v>30</v>
      </c>
      <c r="C14" s="17"/>
      <c r="D14" s="20" t="s">
        <v>80</v>
      </c>
      <c r="E14" s="17"/>
      <c r="F14" s="23"/>
      <c r="G14" s="23"/>
      <c r="H14" s="23"/>
    </row>
    <row r="15" spans="1:8" x14ac:dyDescent="0.25">
      <c r="A15" s="5" t="s">
        <v>96</v>
      </c>
      <c r="B15" s="5" t="s">
        <v>20</v>
      </c>
      <c r="C15" s="5" t="s">
        <v>131</v>
      </c>
      <c r="D15" s="20" t="s">
        <v>82</v>
      </c>
      <c r="E15" s="5">
        <v>1</v>
      </c>
      <c r="F15" s="43"/>
      <c r="G15" s="21">
        <f t="shared" ref="G15:G20" si="3">+E15*F15</f>
        <v>0</v>
      </c>
      <c r="H15" s="43"/>
    </row>
    <row r="16" spans="1:8" ht="30" x14ac:dyDescent="0.25">
      <c r="A16" s="5" t="s">
        <v>96</v>
      </c>
      <c r="B16" s="5" t="s">
        <v>75</v>
      </c>
      <c r="C16" s="5" t="s">
        <v>131</v>
      </c>
      <c r="D16" s="20" t="s">
        <v>108</v>
      </c>
      <c r="E16" s="22"/>
      <c r="F16" s="43"/>
      <c r="G16" s="21">
        <f t="shared" si="3"/>
        <v>0</v>
      </c>
      <c r="H16" s="43"/>
    </row>
    <row r="17" spans="1:8" x14ac:dyDescent="0.25">
      <c r="A17" s="5" t="s">
        <v>96</v>
      </c>
      <c r="B17" s="5" t="s">
        <v>29</v>
      </c>
      <c r="C17" s="5" t="s">
        <v>131</v>
      </c>
      <c r="D17" s="20" t="s">
        <v>83</v>
      </c>
      <c r="E17" s="5">
        <v>4</v>
      </c>
      <c r="F17" s="43"/>
      <c r="G17" s="21">
        <f t="shared" si="3"/>
        <v>0</v>
      </c>
      <c r="H17" s="43"/>
    </row>
    <row r="18" spans="1:8" x14ac:dyDescent="0.25">
      <c r="A18" s="5" t="s">
        <v>96</v>
      </c>
      <c r="B18" s="5" t="s">
        <v>18</v>
      </c>
      <c r="C18" s="5" t="s">
        <v>131</v>
      </c>
      <c r="D18" s="20" t="s">
        <v>28</v>
      </c>
      <c r="E18" s="5">
        <v>1</v>
      </c>
      <c r="F18" s="43"/>
      <c r="G18" s="21">
        <f t="shared" si="3"/>
        <v>0</v>
      </c>
      <c r="H18" s="43"/>
    </row>
    <row r="19" spans="1:8" ht="30" x14ac:dyDescent="0.25">
      <c r="A19" s="5" t="s">
        <v>96</v>
      </c>
      <c r="B19" s="5" t="s">
        <v>27</v>
      </c>
      <c r="C19" s="5" t="s">
        <v>131</v>
      </c>
      <c r="D19" s="20" t="s">
        <v>84</v>
      </c>
      <c r="E19" s="5">
        <v>1</v>
      </c>
      <c r="F19" s="43"/>
      <c r="G19" s="21">
        <f t="shared" si="3"/>
        <v>0</v>
      </c>
      <c r="H19" s="43"/>
    </row>
    <row r="20" spans="1:8" x14ac:dyDescent="0.25">
      <c r="A20" s="5" t="s">
        <v>96</v>
      </c>
      <c r="B20" s="5" t="s">
        <v>26</v>
      </c>
      <c r="C20" s="5" t="s">
        <v>131</v>
      </c>
      <c r="D20" s="20" t="s">
        <v>115</v>
      </c>
      <c r="E20" s="5">
        <v>1</v>
      </c>
      <c r="F20" s="43"/>
      <c r="G20" s="21">
        <f t="shared" si="3"/>
        <v>0</v>
      </c>
      <c r="H20" s="43"/>
    </row>
    <row r="21" spans="1:8" ht="18.75" x14ac:dyDescent="0.3">
      <c r="A21" s="37" t="s">
        <v>97</v>
      </c>
      <c r="B21" s="26"/>
      <c r="C21" s="26"/>
      <c r="D21" s="27"/>
      <c r="E21" s="26"/>
      <c r="F21" s="28"/>
      <c r="G21" s="28"/>
      <c r="H21" s="28"/>
    </row>
    <row r="22" spans="1:8" x14ac:dyDescent="0.25">
      <c r="A22" s="5" t="s">
        <v>97</v>
      </c>
      <c r="B22" s="5" t="s">
        <v>24</v>
      </c>
      <c r="C22" s="17"/>
      <c r="D22" s="20" t="s">
        <v>23</v>
      </c>
      <c r="E22" s="17"/>
      <c r="F22" s="23"/>
      <c r="G22" s="23"/>
      <c r="H22" s="23"/>
    </row>
    <row r="23" spans="1:8" ht="45" x14ac:dyDescent="0.25">
      <c r="A23" s="5" t="s">
        <v>97</v>
      </c>
      <c r="B23" s="5" t="s">
        <v>22</v>
      </c>
      <c r="C23" s="5" t="s">
        <v>131</v>
      </c>
      <c r="D23" s="20" t="s">
        <v>25</v>
      </c>
      <c r="E23" s="5">
        <v>1</v>
      </c>
      <c r="F23" s="43"/>
      <c r="G23" s="21">
        <f t="shared" ref="G23:G28" si="4">+E23*F23</f>
        <v>0</v>
      </c>
      <c r="H23" s="43"/>
    </row>
    <row r="24" spans="1:8" ht="75" x14ac:dyDescent="0.25">
      <c r="A24" s="5" t="s">
        <v>97</v>
      </c>
      <c r="B24" s="5" t="s">
        <v>85</v>
      </c>
      <c r="C24" s="5" t="s">
        <v>131</v>
      </c>
      <c r="D24" s="20" t="s">
        <v>86</v>
      </c>
      <c r="E24" s="5">
        <v>1</v>
      </c>
      <c r="F24" s="43"/>
      <c r="G24" s="21">
        <f t="shared" si="4"/>
        <v>0</v>
      </c>
      <c r="H24" s="43"/>
    </row>
    <row r="25" spans="1:8" ht="60" x14ac:dyDescent="0.25">
      <c r="A25" s="5" t="s">
        <v>97</v>
      </c>
      <c r="B25" s="5" t="s">
        <v>88</v>
      </c>
      <c r="C25" s="5" t="s">
        <v>131</v>
      </c>
      <c r="D25" s="20" t="s">
        <v>87</v>
      </c>
      <c r="E25" s="5">
        <v>1</v>
      </c>
      <c r="F25" s="43"/>
      <c r="G25" s="21">
        <f t="shared" si="4"/>
        <v>0</v>
      </c>
      <c r="H25" s="43"/>
    </row>
    <row r="26" spans="1:8" ht="30" x14ac:dyDescent="0.25">
      <c r="A26" s="5" t="s">
        <v>97</v>
      </c>
      <c r="B26" s="5" t="s">
        <v>21</v>
      </c>
      <c r="C26" s="5" t="s">
        <v>131</v>
      </c>
      <c r="D26" s="20" t="s">
        <v>103</v>
      </c>
      <c r="E26" s="5">
        <v>2</v>
      </c>
      <c r="F26" s="43"/>
      <c r="G26" s="21">
        <f t="shared" si="4"/>
        <v>0</v>
      </c>
      <c r="H26" s="43"/>
    </row>
    <row r="27" spans="1:8" ht="30" x14ac:dyDescent="0.25">
      <c r="A27" s="5" t="s">
        <v>97</v>
      </c>
      <c r="B27" s="5" t="s">
        <v>75</v>
      </c>
      <c r="C27" s="5" t="s">
        <v>131</v>
      </c>
      <c r="D27" s="20" t="s">
        <v>108</v>
      </c>
      <c r="E27" s="22"/>
      <c r="F27" s="43"/>
      <c r="G27" s="21">
        <f t="shared" si="4"/>
        <v>0</v>
      </c>
      <c r="H27" s="43"/>
    </row>
    <row r="28" spans="1:8" x14ac:dyDescent="0.25">
      <c r="A28" s="5" t="s">
        <v>97</v>
      </c>
      <c r="B28" s="5" t="s">
        <v>20</v>
      </c>
      <c r="C28" s="5" t="s">
        <v>131</v>
      </c>
      <c r="D28" s="20" t="s">
        <v>82</v>
      </c>
      <c r="E28" s="5">
        <v>1</v>
      </c>
      <c r="F28" s="43"/>
      <c r="G28" s="21">
        <f t="shared" si="4"/>
        <v>0</v>
      </c>
      <c r="H28" s="43"/>
    </row>
    <row r="29" spans="1:8" ht="18.75" x14ac:dyDescent="0.3">
      <c r="A29" s="37" t="s">
        <v>40</v>
      </c>
      <c r="B29" s="26"/>
      <c r="C29" s="26"/>
      <c r="D29" s="27"/>
      <c r="E29" s="26"/>
      <c r="F29" s="28"/>
      <c r="G29" s="28"/>
      <c r="H29" s="28"/>
    </row>
    <row r="30" spans="1:8" x14ac:dyDescent="0.25">
      <c r="A30" s="5" t="s">
        <v>40</v>
      </c>
      <c r="B30" s="5" t="s">
        <v>24</v>
      </c>
      <c r="C30" s="17"/>
      <c r="D30" s="20" t="s">
        <v>23</v>
      </c>
      <c r="E30" s="17"/>
      <c r="F30" s="23"/>
      <c r="G30" s="23"/>
      <c r="H30" s="23"/>
    </row>
    <row r="31" spans="1:8" ht="45" x14ac:dyDescent="0.25">
      <c r="A31" s="5" t="s">
        <v>40</v>
      </c>
      <c r="B31" s="5" t="s">
        <v>22</v>
      </c>
      <c r="C31" s="5" t="s">
        <v>131</v>
      </c>
      <c r="D31" s="20" t="s">
        <v>39</v>
      </c>
      <c r="E31" s="5">
        <v>1</v>
      </c>
      <c r="F31" s="43"/>
      <c r="G31" s="21">
        <f t="shared" ref="G31:G33" si="5">+E31*F31</f>
        <v>0</v>
      </c>
      <c r="H31" s="43"/>
    </row>
    <row r="32" spans="1:8" x14ac:dyDescent="0.25">
      <c r="A32" s="5" t="s">
        <v>40</v>
      </c>
      <c r="B32" s="5" t="s">
        <v>88</v>
      </c>
      <c r="C32" s="5" t="s">
        <v>131</v>
      </c>
      <c r="D32" s="20" t="s">
        <v>101</v>
      </c>
      <c r="E32" s="5">
        <v>1</v>
      </c>
      <c r="F32" s="43"/>
      <c r="G32" s="21">
        <f t="shared" si="5"/>
        <v>0</v>
      </c>
      <c r="H32" s="43"/>
    </row>
    <row r="33" spans="1:8" x14ac:dyDescent="0.25">
      <c r="A33" s="5" t="s">
        <v>40</v>
      </c>
      <c r="B33" s="5" t="s">
        <v>113</v>
      </c>
      <c r="C33" s="5" t="s">
        <v>131</v>
      </c>
      <c r="D33" s="20" t="s">
        <v>114</v>
      </c>
      <c r="E33" s="5">
        <v>1</v>
      </c>
      <c r="F33" s="43"/>
      <c r="G33" s="21">
        <f t="shared" si="5"/>
        <v>0</v>
      </c>
      <c r="H33" s="43"/>
    </row>
    <row r="34" spans="1:8" ht="18.75" x14ac:dyDescent="0.3">
      <c r="A34" s="37" t="s">
        <v>17</v>
      </c>
      <c r="B34" s="26"/>
      <c r="C34" s="26"/>
      <c r="D34" s="27"/>
      <c r="E34" s="26"/>
      <c r="F34" s="28"/>
      <c r="G34" s="28"/>
      <c r="H34" s="28"/>
    </row>
    <row r="35" spans="1:8" ht="45" x14ac:dyDescent="0.25">
      <c r="A35" s="5" t="s">
        <v>17</v>
      </c>
      <c r="B35" s="5" t="s">
        <v>102</v>
      </c>
      <c r="C35" s="5" t="s">
        <v>131</v>
      </c>
      <c r="D35" s="20" t="s">
        <v>16</v>
      </c>
      <c r="E35" s="5">
        <v>1</v>
      </c>
      <c r="F35" s="43"/>
      <c r="G35" s="21">
        <f t="shared" ref="G35" si="6">+E35*F35</f>
        <v>0</v>
      </c>
      <c r="H35" s="43"/>
    </row>
    <row r="36" spans="1:8" ht="18.75" x14ac:dyDescent="0.3">
      <c r="A36" s="37" t="s">
        <v>38</v>
      </c>
      <c r="B36" s="26"/>
      <c r="C36" s="26"/>
      <c r="D36" s="27"/>
      <c r="E36" s="26"/>
      <c r="F36" s="28"/>
      <c r="G36" s="28"/>
      <c r="H36" s="28"/>
    </row>
    <row r="37" spans="1:8" ht="73.5" customHeight="1" x14ac:dyDescent="0.25">
      <c r="A37" s="5" t="s">
        <v>38</v>
      </c>
      <c r="B37" s="5" t="s">
        <v>111</v>
      </c>
      <c r="C37" s="5" t="s">
        <v>131</v>
      </c>
      <c r="D37" s="20" t="s">
        <v>144</v>
      </c>
      <c r="E37" s="5">
        <v>1</v>
      </c>
      <c r="F37" s="43"/>
      <c r="G37" s="21">
        <f t="shared" ref="G37" si="7">+E37*F37</f>
        <v>0</v>
      </c>
      <c r="H37" s="43"/>
    </row>
    <row r="38" spans="1:8" ht="18.75" x14ac:dyDescent="0.3">
      <c r="A38" s="37" t="s">
        <v>9</v>
      </c>
      <c r="B38" s="26"/>
      <c r="C38" s="26"/>
      <c r="D38" s="27"/>
      <c r="E38" s="26"/>
      <c r="F38" s="28"/>
      <c r="G38" s="28"/>
      <c r="H38" s="28"/>
    </row>
    <row r="39" spans="1:8" x14ac:dyDescent="0.25">
      <c r="A39" s="5" t="s">
        <v>9</v>
      </c>
      <c r="B39" s="5" t="s">
        <v>8</v>
      </c>
      <c r="C39" s="5" t="s">
        <v>131</v>
      </c>
      <c r="D39" s="20" t="s">
        <v>132</v>
      </c>
      <c r="E39" s="5">
        <v>1</v>
      </c>
      <c r="F39" s="43"/>
      <c r="G39" s="21">
        <f t="shared" ref="G39:G41" si="8">+E39*F39</f>
        <v>0</v>
      </c>
      <c r="H39" s="43"/>
    </row>
    <row r="40" spans="1:8" x14ac:dyDescent="0.25">
      <c r="A40" s="5" t="s">
        <v>9</v>
      </c>
      <c r="B40" s="5" t="s">
        <v>129</v>
      </c>
      <c r="C40" s="5" t="s">
        <v>10</v>
      </c>
      <c r="D40" s="14" t="s">
        <v>130</v>
      </c>
      <c r="E40" s="5">
        <v>1</v>
      </c>
      <c r="F40" s="22"/>
      <c r="G40" s="21">
        <f t="shared" si="8"/>
        <v>0</v>
      </c>
      <c r="H40" s="43"/>
    </row>
    <row r="41" spans="1:8" ht="45" x14ac:dyDescent="0.25">
      <c r="A41" s="5" t="s">
        <v>9</v>
      </c>
      <c r="B41" s="5" t="s">
        <v>72</v>
      </c>
      <c r="C41" s="5" t="s">
        <v>10</v>
      </c>
      <c r="D41" s="20" t="s">
        <v>107</v>
      </c>
      <c r="E41" s="5">
        <v>1</v>
      </c>
      <c r="F41" s="43"/>
      <c r="G41" s="21">
        <f t="shared" si="8"/>
        <v>0</v>
      </c>
      <c r="H41" s="43"/>
    </row>
    <row r="42" spans="1:8" x14ac:dyDescent="0.25">
      <c r="G42" s="18">
        <f>SUM(G5:G41)</f>
        <v>0</v>
      </c>
      <c r="H42" s="18"/>
    </row>
  </sheetData>
  <pageMargins left="0.7" right="0.7" top="0.75" bottom="0.75" header="0.3" footer="0.3"/>
  <pageSetup paperSize="5"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6C7F-63D4-4D07-B88C-6DD4C51B206F}">
  <sheetPr>
    <pageSetUpPr fitToPage="1"/>
  </sheetPr>
  <dimension ref="A1:H66"/>
  <sheetViews>
    <sheetView topLeftCell="A49" zoomScale="80" zoomScaleNormal="80" workbookViewId="0">
      <selection activeCell="D62" sqref="D62"/>
    </sheetView>
  </sheetViews>
  <sheetFormatPr defaultRowHeight="15" x14ac:dyDescent="0.25"/>
  <cols>
    <col min="1" max="1" width="39.28515625" bestFit="1" customWidth="1"/>
    <col min="2" max="2" width="41" bestFit="1" customWidth="1"/>
    <col min="3" max="3" width="14.42578125" bestFit="1" customWidth="1"/>
    <col min="4" max="4" width="77.42578125" bestFit="1" customWidth="1"/>
    <col min="5" max="5" width="8.42578125" bestFit="1" customWidth="1"/>
    <col min="6" max="6" width="9.42578125" bestFit="1" customWidth="1"/>
    <col min="7" max="7" width="12.28515625" bestFit="1" customWidth="1"/>
    <col min="8" max="8" width="20.7109375" bestFit="1" customWidth="1"/>
  </cols>
  <sheetData>
    <row r="1" spans="1:8" ht="18.75" x14ac:dyDescent="0.3">
      <c r="A1" s="31"/>
      <c r="B1" s="32" t="s">
        <v>55</v>
      </c>
      <c r="C1" s="32"/>
      <c r="D1" s="31"/>
      <c r="E1" s="31"/>
      <c r="F1" s="31"/>
      <c r="G1" s="31"/>
    </row>
    <row r="3" spans="1:8" x14ac:dyDescent="0.25">
      <c r="A3" s="15" t="s">
        <v>119</v>
      </c>
      <c r="B3" s="15" t="s">
        <v>120</v>
      </c>
      <c r="C3" s="15" t="s">
        <v>35</v>
      </c>
      <c r="D3" s="15" t="s">
        <v>121</v>
      </c>
      <c r="E3" s="15" t="s">
        <v>77</v>
      </c>
      <c r="F3" s="15" t="s">
        <v>116</v>
      </c>
      <c r="G3" s="15" t="s">
        <v>117</v>
      </c>
      <c r="H3" s="15" t="s">
        <v>135</v>
      </c>
    </row>
    <row r="4" spans="1:8" ht="18.75" x14ac:dyDescent="0.3">
      <c r="A4" s="37" t="s">
        <v>54</v>
      </c>
      <c r="B4" s="29"/>
      <c r="C4" s="29"/>
      <c r="D4" s="29"/>
      <c r="E4" s="29"/>
      <c r="F4" s="29"/>
      <c r="G4" s="29"/>
      <c r="H4" s="29"/>
    </row>
    <row r="5" spans="1:8" ht="30" x14ac:dyDescent="0.25">
      <c r="A5" s="5" t="s">
        <v>54</v>
      </c>
      <c r="B5" s="5" t="s">
        <v>14</v>
      </c>
      <c r="C5" s="5" t="s">
        <v>131</v>
      </c>
      <c r="D5" s="14" t="s">
        <v>76</v>
      </c>
      <c r="E5" s="5">
        <v>1</v>
      </c>
      <c r="F5" s="22"/>
      <c r="G5" s="21">
        <f>+E5*F5</f>
        <v>0</v>
      </c>
      <c r="H5" s="43"/>
    </row>
    <row r="6" spans="1:8" x14ac:dyDescent="0.25">
      <c r="A6" s="5" t="s">
        <v>54</v>
      </c>
      <c r="B6" s="5" t="s">
        <v>73</v>
      </c>
      <c r="C6" s="5" t="s">
        <v>131</v>
      </c>
      <c r="D6" s="14" t="s">
        <v>74</v>
      </c>
      <c r="E6" s="5">
        <v>2</v>
      </c>
      <c r="F6" s="22"/>
      <c r="G6" s="21">
        <f>+E6*F6</f>
        <v>0</v>
      </c>
      <c r="H6" s="43"/>
    </row>
    <row r="7" spans="1:8" ht="30" x14ac:dyDescent="0.25">
      <c r="A7" s="5" t="s">
        <v>54</v>
      </c>
      <c r="B7" s="5" t="s">
        <v>75</v>
      </c>
      <c r="C7" s="5" t="s">
        <v>131</v>
      </c>
      <c r="D7" s="14" t="s">
        <v>108</v>
      </c>
      <c r="E7" s="22"/>
      <c r="F7" s="22"/>
      <c r="G7" s="21">
        <f>+E7*F7</f>
        <v>0</v>
      </c>
      <c r="H7" s="43"/>
    </row>
    <row r="8" spans="1:8" x14ac:dyDescent="0.25">
      <c r="A8" s="15" t="s">
        <v>53</v>
      </c>
      <c r="B8" s="26"/>
      <c r="C8" s="29"/>
      <c r="D8" s="29"/>
      <c r="E8" s="26"/>
      <c r="F8" s="26"/>
      <c r="G8" s="28"/>
      <c r="H8" s="28"/>
    </row>
    <row r="9" spans="1:8" ht="30" x14ac:dyDescent="0.25">
      <c r="A9" s="5" t="s">
        <v>53</v>
      </c>
      <c r="B9" s="5" t="s">
        <v>14</v>
      </c>
      <c r="C9" s="5" t="s">
        <v>131</v>
      </c>
      <c r="D9" s="14" t="s">
        <v>76</v>
      </c>
      <c r="E9" s="5">
        <v>1</v>
      </c>
      <c r="F9" s="22"/>
      <c r="G9" s="21">
        <f>+E9*F9</f>
        <v>0</v>
      </c>
      <c r="H9" s="43"/>
    </row>
    <row r="10" spans="1:8" x14ac:dyDescent="0.25">
      <c r="A10" s="5" t="s">
        <v>53</v>
      </c>
      <c r="B10" s="5" t="s">
        <v>73</v>
      </c>
      <c r="C10" s="5" t="s">
        <v>131</v>
      </c>
      <c r="D10" s="14" t="s">
        <v>74</v>
      </c>
      <c r="E10" s="5">
        <v>2</v>
      </c>
      <c r="F10" s="22"/>
      <c r="G10" s="21">
        <f>+E10*F10</f>
        <v>0</v>
      </c>
      <c r="H10" s="43"/>
    </row>
    <row r="11" spans="1:8" ht="30" x14ac:dyDescent="0.25">
      <c r="A11" s="5" t="s">
        <v>53</v>
      </c>
      <c r="B11" s="5" t="s">
        <v>75</v>
      </c>
      <c r="C11" s="5" t="s">
        <v>131</v>
      </c>
      <c r="D11" s="14" t="s">
        <v>108</v>
      </c>
      <c r="E11" s="22"/>
      <c r="F11" s="22"/>
      <c r="G11" s="21">
        <f>+E11*F11</f>
        <v>0</v>
      </c>
      <c r="H11" s="43"/>
    </row>
    <row r="12" spans="1:8" ht="30" x14ac:dyDescent="0.25">
      <c r="A12" s="5" t="s">
        <v>53</v>
      </c>
      <c r="B12" s="5" t="s">
        <v>34</v>
      </c>
      <c r="C12" s="5" t="s">
        <v>131</v>
      </c>
      <c r="D12" s="16" t="s">
        <v>78</v>
      </c>
      <c r="E12" s="5">
        <v>1</v>
      </c>
      <c r="F12" s="22"/>
      <c r="G12" s="21">
        <f>+E12*F12</f>
        <v>0</v>
      </c>
      <c r="H12" s="43"/>
    </row>
    <row r="13" spans="1:8" ht="18.75" x14ac:dyDescent="0.3">
      <c r="A13" s="37" t="s">
        <v>52</v>
      </c>
      <c r="B13" s="26"/>
      <c r="C13" s="29"/>
      <c r="D13" s="33"/>
      <c r="E13" s="26"/>
      <c r="F13" s="26"/>
      <c r="G13" s="28"/>
      <c r="H13" s="28"/>
    </row>
    <row r="14" spans="1:8" ht="30" x14ac:dyDescent="0.25">
      <c r="A14" s="5" t="s">
        <v>52</v>
      </c>
      <c r="B14" s="5" t="s">
        <v>14</v>
      </c>
      <c r="C14" s="5" t="s">
        <v>131</v>
      </c>
      <c r="D14" s="14" t="s">
        <v>76</v>
      </c>
      <c r="E14" s="5">
        <v>1</v>
      </c>
      <c r="F14" s="22"/>
      <c r="G14" s="21">
        <f>+E14*F14</f>
        <v>0</v>
      </c>
      <c r="H14" s="43"/>
    </row>
    <row r="15" spans="1:8" x14ac:dyDescent="0.25">
      <c r="A15" s="5" t="s">
        <v>52</v>
      </c>
      <c r="B15" s="5" t="s">
        <v>73</v>
      </c>
      <c r="C15" s="5" t="s">
        <v>131</v>
      </c>
      <c r="D15" s="14" t="s">
        <v>74</v>
      </c>
      <c r="E15" s="5">
        <v>2</v>
      </c>
      <c r="F15" s="22"/>
      <c r="G15" s="21">
        <f>+E15*F15</f>
        <v>0</v>
      </c>
      <c r="H15" s="43"/>
    </row>
    <row r="16" spans="1:8" ht="30" x14ac:dyDescent="0.25">
      <c r="A16" s="5" t="s">
        <v>52</v>
      </c>
      <c r="B16" s="5" t="s">
        <v>75</v>
      </c>
      <c r="C16" s="5" t="s">
        <v>131</v>
      </c>
      <c r="D16" s="14" t="s">
        <v>108</v>
      </c>
      <c r="E16" s="22"/>
      <c r="F16" s="22"/>
      <c r="G16" s="21">
        <f>+E16*F16</f>
        <v>0</v>
      </c>
      <c r="H16" s="43"/>
    </row>
    <row r="17" spans="1:8" ht="18.75" x14ac:dyDescent="0.3">
      <c r="A17" s="37" t="s">
        <v>32</v>
      </c>
      <c r="B17" s="26"/>
      <c r="C17" s="29"/>
      <c r="D17" s="33"/>
      <c r="E17" s="26"/>
      <c r="F17" s="26"/>
      <c r="G17" s="28"/>
      <c r="H17" s="28"/>
    </row>
    <row r="18" spans="1:8" ht="45" x14ac:dyDescent="0.25">
      <c r="A18" s="5" t="s">
        <v>32</v>
      </c>
      <c r="B18" s="5" t="s">
        <v>79</v>
      </c>
      <c r="C18" s="5" t="s">
        <v>131</v>
      </c>
      <c r="D18" s="14" t="s">
        <v>25</v>
      </c>
      <c r="E18" s="5">
        <v>1</v>
      </c>
      <c r="F18" s="22"/>
      <c r="G18" s="21">
        <f>+E18*F18</f>
        <v>0</v>
      </c>
      <c r="H18" s="43"/>
    </row>
    <row r="19" spans="1:8" ht="18.75" x14ac:dyDescent="0.3">
      <c r="A19" s="37" t="s">
        <v>51</v>
      </c>
      <c r="B19" s="26"/>
      <c r="C19" s="29"/>
      <c r="D19" s="33"/>
      <c r="E19" s="26"/>
      <c r="F19" s="26"/>
      <c r="G19" s="28"/>
      <c r="H19" s="28"/>
    </row>
    <row r="20" spans="1:8" x14ac:dyDescent="0.25">
      <c r="A20" s="5" t="s">
        <v>51</v>
      </c>
      <c r="B20" s="5" t="s">
        <v>31</v>
      </c>
      <c r="C20" s="5" t="s">
        <v>131</v>
      </c>
      <c r="D20" s="14" t="s">
        <v>81</v>
      </c>
      <c r="E20" s="5">
        <v>1</v>
      </c>
      <c r="F20" s="22"/>
      <c r="G20" s="21">
        <f>+E20*F20</f>
        <v>0</v>
      </c>
      <c r="H20" s="43"/>
    </row>
    <row r="21" spans="1:8" x14ac:dyDescent="0.25">
      <c r="A21" s="5" t="s">
        <v>51</v>
      </c>
      <c r="B21" s="5" t="s">
        <v>30</v>
      </c>
      <c r="C21" s="17"/>
      <c r="D21" s="14" t="s">
        <v>80</v>
      </c>
      <c r="E21" s="17"/>
      <c r="F21" s="17"/>
      <c r="G21" s="23"/>
      <c r="H21" s="23"/>
    </row>
    <row r="22" spans="1:8" x14ac:dyDescent="0.25">
      <c r="A22" s="5" t="s">
        <v>51</v>
      </c>
      <c r="B22" s="5" t="s">
        <v>20</v>
      </c>
      <c r="C22" s="5" t="s">
        <v>131</v>
      </c>
      <c r="D22" s="14" t="s">
        <v>82</v>
      </c>
      <c r="E22" s="5">
        <v>1</v>
      </c>
      <c r="F22" s="22"/>
      <c r="G22" s="21">
        <f t="shared" ref="G22:G27" si="0">+E22*F22</f>
        <v>0</v>
      </c>
      <c r="H22" s="43"/>
    </row>
    <row r="23" spans="1:8" ht="30" x14ac:dyDescent="0.25">
      <c r="A23" s="5" t="s">
        <v>51</v>
      </c>
      <c r="B23" s="5" t="s">
        <v>75</v>
      </c>
      <c r="C23" s="5" t="s">
        <v>131</v>
      </c>
      <c r="D23" s="14" t="s">
        <v>108</v>
      </c>
      <c r="E23" s="22"/>
      <c r="F23" s="22"/>
      <c r="G23" s="21">
        <f t="shared" si="0"/>
        <v>0</v>
      </c>
      <c r="H23" s="43"/>
    </row>
    <row r="24" spans="1:8" x14ac:dyDescent="0.25">
      <c r="A24" s="5" t="s">
        <v>51</v>
      </c>
      <c r="B24" s="5" t="s">
        <v>29</v>
      </c>
      <c r="C24" s="5" t="s">
        <v>131</v>
      </c>
      <c r="D24" s="14" t="s">
        <v>83</v>
      </c>
      <c r="E24" s="5">
        <v>4</v>
      </c>
      <c r="F24" s="22"/>
      <c r="G24" s="21">
        <f t="shared" si="0"/>
        <v>0</v>
      </c>
      <c r="H24" s="43"/>
    </row>
    <row r="25" spans="1:8" x14ac:dyDescent="0.25">
      <c r="A25" s="5" t="s">
        <v>51</v>
      </c>
      <c r="B25" s="5" t="s">
        <v>18</v>
      </c>
      <c r="C25" s="5" t="s">
        <v>131</v>
      </c>
      <c r="D25" s="14" t="s">
        <v>28</v>
      </c>
      <c r="E25" s="5">
        <v>1</v>
      </c>
      <c r="F25" s="22"/>
      <c r="G25" s="21">
        <f t="shared" si="0"/>
        <v>0</v>
      </c>
      <c r="H25" s="43"/>
    </row>
    <row r="26" spans="1:8" ht="30" x14ac:dyDescent="0.25">
      <c r="A26" s="5" t="s">
        <v>51</v>
      </c>
      <c r="B26" s="5" t="s">
        <v>27</v>
      </c>
      <c r="C26" s="5" t="s">
        <v>131</v>
      </c>
      <c r="D26" s="14" t="s">
        <v>84</v>
      </c>
      <c r="E26" s="5">
        <v>1</v>
      </c>
      <c r="F26" s="22"/>
      <c r="G26" s="21">
        <f t="shared" si="0"/>
        <v>0</v>
      </c>
      <c r="H26" s="43"/>
    </row>
    <row r="27" spans="1:8" x14ac:dyDescent="0.25">
      <c r="A27" s="5" t="s">
        <v>51</v>
      </c>
      <c r="B27" s="5" t="s">
        <v>26</v>
      </c>
      <c r="C27" s="5" t="s">
        <v>131</v>
      </c>
      <c r="D27" s="14" t="s">
        <v>115</v>
      </c>
      <c r="E27" s="5">
        <v>1</v>
      </c>
      <c r="F27" s="22"/>
      <c r="G27" s="21">
        <f t="shared" si="0"/>
        <v>0</v>
      </c>
      <c r="H27" s="43"/>
    </row>
    <row r="28" spans="1:8" ht="18.75" x14ac:dyDescent="0.3">
      <c r="A28" s="37" t="s">
        <v>50</v>
      </c>
      <c r="B28" s="26"/>
      <c r="C28" s="29"/>
      <c r="D28" s="33"/>
      <c r="E28" s="26"/>
      <c r="F28" s="26"/>
      <c r="G28" s="28"/>
      <c r="H28" s="28"/>
    </row>
    <row r="29" spans="1:8" x14ac:dyDescent="0.25">
      <c r="A29" s="5" t="s">
        <v>50</v>
      </c>
      <c r="B29" s="5" t="s">
        <v>24</v>
      </c>
      <c r="C29" s="17"/>
      <c r="D29" s="14" t="s">
        <v>23</v>
      </c>
      <c r="E29" s="17"/>
      <c r="F29" s="17"/>
      <c r="G29" s="23"/>
      <c r="H29" s="23"/>
    </row>
    <row r="30" spans="1:8" ht="45" x14ac:dyDescent="0.25">
      <c r="A30" s="5" t="s">
        <v>50</v>
      </c>
      <c r="B30" s="5" t="s">
        <v>22</v>
      </c>
      <c r="C30" s="5" t="s">
        <v>131</v>
      </c>
      <c r="D30" s="14" t="s">
        <v>25</v>
      </c>
      <c r="E30" s="5">
        <v>1</v>
      </c>
      <c r="F30" s="22"/>
      <c r="G30" s="21">
        <f t="shared" ref="G30:G35" si="1">+E30*F30</f>
        <v>0</v>
      </c>
      <c r="H30" s="43"/>
    </row>
    <row r="31" spans="1:8" ht="75" x14ac:dyDescent="0.25">
      <c r="A31" s="5" t="s">
        <v>50</v>
      </c>
      <c r="B31" s="5" t="s">
        <v>85</v>
      </c>
      <c r="C31" s="5" t="s">
        <v>131</v>
      </c>
      <c r="D31" s="14" t="s">
        <v>86</v>
      </c>
      <c r="E31" s="5">
        <v>1</v>
      </c>
      <c r="F31" s="22"/>
      <c r="G31" s="21">
        <f t="shared" si="1"/>
        <v>0</v>
      </c>
      <c r="H31" s="43"/>
    </row>
    <row r="32" spans="1:8" ht="60" x14ac:dyDescent="0.25">
      <c r="A32" s="5" t="s">
        <v>50</v>
      </c>
      <c r="B32" s="5" t="s">
        <v>88</v>
      </c>
      <c r="C32" s="5" t="s">
        <v>131</v>
      </c>
      <c r="D32" s="14" t="s">
        <v>87</v>
      </c>
      <c r="E32" s="5">
        <v>1</v>
      </c>
      <c r="F32" s="22"/>
      <c r="G32" s="21">
        <f t="shared" si="1"/>
        <v>0</v>
      </c>
      <c r="H32" s="43"/>
    </row>
    <row r="33" spans="1:8" ht="30" x14ac:dyDescent="0.25">
      <c r="A33" s="5" t="s">
        <v>50</v>
      </c>
      <c r="B33" s="5" t="s">
        <v>21</v>
      </c>
      <c r="C33" s="5" t="s">
        <v>131</v>
      </c>
      <c r="D33" s="14" t="s">
        <v>103</v>
      </c>
      <c r="E33" s="5">
        <v>2</v>
      </c>
      <c r="F33" s="22"/>
      <c r="G33" s="21">
        <f t="shared" si="1"/>
        <v>0</v>
      </c>
      <c r="H33" s="43"/>
    </row>
    <row r="34" spans="1:8" ht="30" x14ac:dyDescent="0.25">
      <c r="A34" s="5" t="s">
        <v>50</v>
      </c>
      <c r="B34" s="5" t="s">
        <v>75</v>
      </c>
      <c r="C34" s="5" t="s">
        <v>131</v>
      </c>
      <c r="D34" s="14" t="s">
        <v>108</v>
      </c>
      <c r="E34" s="22"/>
      <c r="F34" s="22"/>
      <c r="G34" s="21">
        <f t="shared" si="1"/>
        <v>0</v>
      </c>
      <c r="H34" s="43"/>
    </row>
    <row r="35" spans="1:8" x14ac:dyDescent="0.25">
      <c r="A35" s="5" t="s">
        <v>50</v>
      </c>
      <c r="B35" s="5" t="s">
        <v>20</v>
      </c>
      <c r="C35" s="5" t="s">
        <v>131</v>
      </c>
      <c r="D35" s="14" t="s">
        <v>82</v>
      </c>
      <c r="E35" s="5">
        <v>1</v>
      </c>
      <c r="F35" s="5"/>
      <c r="G35" s="21">
        <f t="shared" si="1"/>
        <v>0</v>
      </c>
      <c r="H35" s="43"/>
    </row>
    <row r="36" spans="1:8" ht="18.75" x14ac:dyDescent="0.3">
      <c r="A36" s="37" t="s">
        <v>49</v>
      </c>
      <c r="B36" s="26"/>
      <c r="C36" s="29"/>
      <c r="D36" s="33"/>
      <c r="E36" s="26"/>
      <c r="F36" s="26"/>
      <c r="G36" s="28"/>
      <c r="H36" s="28"/>
    </row>
    <row r="37" spans="1:8" x14ac:dyDescent="0.25">
      <c r="A37" s="5" t="s">
        <v>49</v>
      </c>
      <c r="B37" s="5" t="s">
        <v>24</v>
      </c>
      <c r="C37" s="17"/>
      <c r="D37" s="14" t="s">
        <v>23</v>
      </c>
      <c r="E37" s="17"/>
      <c r="F37" s="17"/>
      <c r="G37" s="23"/>
      <c r="H37" s="23"/>
    </row>
    <row r="38" spans="1:8" ht="45" x14ac:dyDescent="0.25">
      <c r="A38" s="5" t="s">
        <v>49</v>
      </c>
      <c r="B38" s="5" t="s">
        <v>22</v>
      </c>
      <c r="C38" s="5" t="s">
        <v>131</v>
      </c>
      <c r="D38" s="14" t="s">
        <v>25</v>
      </c>
      <c r="E38" s="5">
        <v>1</v>
      </c>
      <c r="F38" s="22"/>
      <c r="G38" s="21">
        <f t="shared" ref="G38:G43" si="2">+E38*F38</f>
        <v>0</v>
      </c>
      <c r="H38" s="43"/>
    </row>
    <row r="39" spans="1:8" ht="75" x14ac:dyDescent="0.25">
      <c r="A39" s="5" t="s">
        <v>49</v>
      </c>
      <c r="B39" s="5" t="s">
        <v>85</v>
      </c>
      <c r="C39" s="5" t="s">
        <v>131</v>
      </c>
      <c r="D39" s="14" t="s">
        <v>86</v>
      </c>
      <c r="E39" s="5">
        <v>1</v>
      </c>
      <c r="F39" s="22"/>
      <c r="G39" s="21">
        <f t="shared" si="2"/>
        <v>0</v>
      </c>
      <c r="H39" s="43"/>
    </row>
    <row r="40" spans="1:8" ht="60" x14ac:dyDescent="0.25">
      <c r="A40" s="5" t="s">
        <v>49</v>
      </c>
      <c r="B40" s="5" t="s">
        <v>88</v>
      </c>
      <c r="C40" s="5" t="s">
        <v>131</v>
      </c>
      <c r="D40" s="14" t="s">
        <v>87</v>
      </c>
      <c r="E40" s="5">
        <v>1</v>
      </c>
      <c r="F40" s="22"/>
      <c r="G40" s="21">
        <f t="shared" si="2"/>
        <v>0</v>
      </c>
      <c r="H40" s="43"/>
    </row>
    <row r="41" spans="1:8" ht="30" x14ac:dyDescent="0.25">
      <c r="A41" s="5" t="s">
        <v>49</v>
      </c>
      <c r="B41" s="5" t="s">
        <v>21</v>
      </c>
      <c r="C41" s="5" t="s">
        <v>131</v>
      </c>
      <c r="D41" s="14" t="s">
        <v>103</v>
      </c>
      <c r="E41" s="5">
        <v>2</v>
      </c>
      <c r="F41" s="22"/>
      <c r="G41" s="21">
        <f t="shared" si="2"/>
        <v>0</v>
      </c>
      <c r="H41" s="43"/>
    </row>
    <row r="42" spans="1:8" ht="30" x14ac:dyDescent="0.25">
      <c r="A42" s="5" t="s">
        <v>49</v>
      </c>
      <c r="B42" s="5" t="s">
        <v>75</v>
      </c>
      <c r="C42" s="5" t="s">
        <v>131</v>
      </c>
      <c r="D42" s="14" t="s">
        <v>108</v>
      </c>
      <c r="E42" s="22"/>
      <c r="F42" s="22"/>
      <c r="G42" s="21">
        <f t="shared" si="2"/>
        <v>0</v>
      </c>
      <c r="H42" s="43"/>
    </row>
    <row r="43" spans="1:8" x14ac:dyDescent="0.25">
      <c r="A43" s="5" t="s">
        <v>49</v>
      </c>
      <c r="B43" s="5" t="s">
        <v>20</v>
      </c>
      <c r="C43" s="5" t="s">
        <v>131</v>
      </c>
      <c r="D43" s="14" t="s">
        <v>82</v>
      </c>
      <c r="E43" s="5">
        <v>1</v>
      </c>
      <c r="F43" s="22"/>
      <c r="G43" s="21">
        <f t="shared" si="2"/>
        <v>0</v>
      </c>
      <c r="H43" s="43"/>
    </row>
    <row r="44" spans="1:8" ht="18.75" x14ac:dyDescent="0.3">
      <c r="A44" s="37" t="s">
        <v>48</v>
      </c>
      <c r="B44" s="26"/>
      <c r="C44" s="29"/>
      <c r="D44" s="33"/>
      <c r="E44" s="26"/>
      <c r="F44" s="26"/>
      <c r="G44" s="28"/>
      <c r="H44" s="28"/>
    </row>
    <row r="45" spans="1:8" ht="45" x14ac:dyDescent="0.25">
      <c r="A45" s="5" t="s">
        <v>48</v>
      </c>
      <c r="B45" s="5" t="s">
        <v>89</v>
      </c>
      <c r="C45" s="5" t="s">
        <v>131</v>
      </c>
      <c r="D45" s="14" t="s">
        <v>90</v>
      </c>
      <c r="E45" s="5">
        <v>1</v>
      </c>
      <c r="F45" s="22"/>
      <c r="G45" s="21">
        <f>+E45*F45</f>
        <v>0</v>
      </c>
      <c r="H45" s="43"/>
    </row>
    <row r="46" spans="1:8" ht="30" x14ac:dyDescent="0.25">
      <c r="A46" s="5" t="s">
        <v>48</v>
      </c>
      <c r="B46" s="5" t="s">
        <v>18</v>
      </c>
      <c r="C46" s="5" t="s">
        <v>131</v>
      </c>
      <c r="D46" s="14" t="s">
        <v>71</v>
      </c>
      <c r="E46" s="5">
        <v>1</v>
      </c>
      <c r="F46" s="22"/>
      <c r="G46" s="21">
        <f>+E46*F46</f>
        <v>0</v>
      </c>
      <c r="H46" s="43"/>
    </row>
    <row r="47" spans="1:8" x14ac:dyDescent="0.25">
      <c r="A47" s="5" t="s">
        <v>48</v>
      </c>
      <c r="B47" s="5" t="s">
        <v>113</v>
      </c>
      <c r="C47" s="5" t="s">
        <v>131</v>
      </c>
      <c r="D47" s="14" t="s">
        <v>114</v>
      </c>
      <c r="E47" s="5">
        <v>1</v>
      </c>
      <c r="F47" s="22"/>
      <c r="G47" s="21">
        <f>+E47*F47</f>
        <v>0</v>
      </c>
      <c r="H47" s="43"/>
    </row>
    <row r="48" spans="1:8" ht="18.75" x14ac:dyDescent="0.3">
      <c r="A48" s="37" t="s">
        <v>47</v>
      </c>
      <c r="B48" s="26"/>
      <c r="C48" s="29"/>
      <c r="D48" s="33"/>
      <c r="E48" s="26"/>
      <c r="F48" s="26"/>
      <c r="G48" s="28"/>
      <c r="H48" s="28"/>
    </row>
    <row r="49" spans="1:8" ht="45" x14ac:dyDescent="0.25">
      <c r="A49" s="5" t="s">
        <v>47</v>
      </c>
      <c r="B49" s="5" t="s">
        <v>89</v>
      </c>
      <c r="C49" s="5" t="s">
        <v>131</v>
      </c>
      <c r="D49" s="14" t="s">
        <v>90</v>
      </c>
      <c r="E49" s="5">
        <v>1</v>
      </c>
      <c r="F49" s="22"/>
      <c r="G49" s="21">
        <f>+E49*F49</f>
        <v>0</v>
      </c>
      <c r="H49" s="43"/>
    </row>
    <row r="50" spans="1:8" ht="30" x14ac:dyDescent="0.25">
      <c r="A50" s="5" t="s">
        <v>47</v>
      </c>
      <c r="B50" s="5" t="s">
        <v>18</v>
      </c>
      <c r="C50" s="5" t="s">
        <v>131</v>
      </c>
      <c r="D50" s="14" t="s">
        <v>71</v>
      </c>
      <c r="E50" s="5">
        <v>1</v>
      </c>
      <c r="F50" s="22"/>
      <c r="G50" s="21">
        <f>+E50*F50</f>
        <v>0</v>
      </c>
      <c r="H50" s="43"/>
    </row>
    <row r="51" spans="1:8" x14ac:dyDescent="0.25">
      <c r="A51" s="5" t="s">
        <v>47</v>
      </c>
      <c r="B51" s="5" t="s">
        <v>113</v>
      </c>
      <c r="C51" s="5" t="s">
        <v>131</v>
      </c>
      <c r="D51" s="14" t="s">
        <v>114</v>
      </c>
      <c r="E51" s="5">
        <v>1</v>
      </c>
      <c r="F51" s="22"/>
      <c r="G51" s="21">
        <f>+E51*F51</f>
        <v>0</v>
      </c>
      <c r="H51" s="43"/>
    </row>
    <row r="52" spans="1:8" ht="18.75" x14ac:dyDescent="0.3">
      <c r="A52" s="37" t="s">
        <v>46</v>
      </c>
      <c r="B52" s="26"/>
      <c r="C52" s="29"/>
      <c r="D52" s="33"/>
      <c r="E52" s="26"/>
      <c r="F52" s="26"/>
      <c r="G52" s="28"/>
      <c r="H52" s="28"/>
    </row>
    <row r="53" spans="1:8" ht="45" x14ac:dyDescent="0.25">
      <c r="A53" s="5" t="s">
        <v>46</v>
      </c>
      <c r="B53" s="5" t="s">
        <v>104</v>
      </c>
      <c r="C53" s="5" t="s">
        <v>131</v>
      </c>
      <c r="D53" s="14" t="s">
        <v>45</v>
      </c>
      <c r="E53" s="5">
        <v>1</v>
      </c>
      <c r="F53" s="22"/>
      <c r="G53" s="21">
        <f>+E53*F53</f>
        <v>0</v>
      </c>
      <c r="H53" s="43"/>
    </row>
    <row r="54" spans="1:8" x14ac:dyDescent="0.25">
      <c r="A54" s="5" t="s">
        <v>46</v>
      </c>
      <c r="B54" s="5" t="s">
        <v>24</v>
      </c>
      <c r="C54" s="17"/>
      <c r="D54" s="14" t="s">
        <v>23</v>
      </c>
      <c r="E54" s="17"/>
      <c r="F54" s="17"/>
      <c r="G54" s="23"/>
      <c r="H54" s="23"/>
    </row>
    <row r="55" spans="1:8" ht="45" x14ac:dyDescent="0.25">
      <c r="A55" s="5" t="s">
        <v>46</v>
      </c>
      <c r="B55" s="5" t="s">
        <v>92</v>
      </c>
      <c r="C55" s="5" t="s">
        <v>131</v>
      </c>
      <c r="D55" s="14" t="s">
        <v>91</v>
      </c>
      <c r="E55" s="5">
        <v>1</v>
      </c>
      <c r="F55" s="22"/>
      <c r="G55" s="21">
        <f>+E55*F55</f>
        <v>0</v>
      </c>
      <c r="H55" s="43"/>
    </row>
    <row r="56" spans="1:8" x14ac:dyDescent="0.25">
      <c r="A56" s="5" t="s">
        <v>46</v>
      </c>
      <c r="B56" s="5" t="s">
        <v>93</v>
      </c>
      <c r="C56" s="5" t="s">
        <v>131</v>
      </c>
      <c r="D56" s="14" t="s">
        <v>94</v>
      </c>
      <c r="E56" s="5">
        <v>1</v>
      </c>
      <c r="F56" s="22"/>
      <c r="G56" s="21">
        <f>+E56*F56</f>
        <v>0</v>
      </c>
      <c r="H56" s="43"/>
    </row>
    <row r="57" spans="1:8" ht="18.75" x14ac:dyDescent="0.3">
      <c r="A57" s="37" t="s">
        <v>43</v>
      </c>
      <c r="B57" s="26"/>
      <c r="C57" s="26"/>
      <c r="D57" s="26"/>
      <c r="E57" s="26"/>
      <c r="F57" s="26"/>
      <c r="G57" s="28"/>
      <c r="H57" s="28"/>
    </row>
    <row r="58" spans="1:8" ht="30" x14ac:dyDescent="0.25">
      <c r="A58" s="5" t="s">
        <v>43</v>
      </c>
      <c r="B58" s="5" t="s">
        <v>14</v>
      </c>
      <c r="C58" s="5" t="s">
        <v>131</v>
      </c>
      <c r="D58" s="14" t="s">
        <v>105</v>
      </c>
      <c r="E58" s="5">
        <v>1</v>
      </c>
      <c r="F58" s="22"/>
      <c r="G58" s="21">
        <f>+E58*F58</f>
        <v>0</v>
      </c>
      <c r="H58" s="43"/>
    </row>
    <row r="59" spans="1:8" ht="30" x14ac:dyDescent="0.25">
      <c r="A59" s="5" t="s">
        <v>43</v>
      </c>
      <c r="B59" s="5" t="s">
        <v>106</v>
      </c>
      <c r="C59" s="5" t="s">
        <v>131</v>
      </c>
      <c r="D59" s="14" t="s">
        <v>108</v>
      </c>
      <c r="E59" s="22"/>
      <c r="F59" s="22"/>
      <c r="G59" s="21">
        <f>+E59*F59</f>
        <v>0</v>
      </c>
      <c r="H59" s="43"/>
    </row>
    <row r="60" spans="1:8" ht="18.75" x14ac:dyDescent="0.3">
      <c r="A60" s="37" t="s">
        <v>44</v>
      </c>
      <c r="B60" s="26"/>
      <c r="C60" s="26"/>
      <c r="D60" s="26"/>
      <c r="E60" s="26"/>
      <c r="F60" s="26"/>
      <c r="G60" s="28"/>
      <c r="H60" s="28"/>
    </row>
    <row r="61" spans="1:8" ht="68.25" customHeight="1" x14ac:dyDescent="0.25">
      <c r="A61" s="5" t="s">
        <v>44</v>
      </c>
      <c r="B61" s="5" t="s">
        <v>111</v>
      </c>
      <c r="C61" s="5" t="s">
        <v>131</v>
      </c>
      <c r="D61" s="14" t="s">
        <v>145</v>
      </c>
      <c r="E61" s="5">
        <v>1</v>
      </c>
      <c r="F61" s="22"/>
      <c r="G61" s="21">
        <f>+E61*F61</f>
        <v>0</v>
      </c>
      <c r="H61" s="43"/>
    </row>
    <row r="62" spans="1:8" ht="18.75" x14ac:dyDescent="0.3">
      <c r="A62" s="37" t="s">
        <v>9</v>
      </c>
      <c r="B62" s="26"/>
      <c r="C62" s="26"/>
      <c r="D62" s="26"/>
      <c r="E62" s="26"/>
      <c r="F62" s="26"/>
      <c r="G62" s="28"/>
      <c r="H62" s="28"/>
    </row>
    <row r="63" spans="1:8" x14ac:dyDescent="0.25">
      <c r="A63" s="5" t="s">
        <v>9</v>
      </c>
      <c r="B63" s="5" t="s">
        <v>8</v>
      </c>
      <c r="C63" s="5" t="s">
        <v>131</v>
      </c>
      <c r="D63" s="14" t="s">
        <v>132</v>
      </c>
      <c r="E63" s="5">
        <v>1</v>
      </c>
      <c r="F63" s="22"/>
      <c r="G63" s="21">
        <f>+E63*F63</f>
        <v>0</v>
      </c>
      <c r="H63" s="43"/>
    </row>
    <row r="64" spans="1:8" x14ac:dyDescent="0.25">
      <c r="A64" s="5" t="s">
        <v>9</v>
      </c>
      <c r="B64" s="5" t="s">
        <v>129</v>
      </c>
      <c r="C64" s="5" t="s">
        <v>10</v>
      </c>
      <c r="D64" s="14" t="s">
        <v>130</v>
      </c>
      <c r="E64" s="5">
        <v>1</v>
      </c>
      <c r="F64" s="22"/>
      <c r="G64" s="21">
        <f t="shared" ref="G64" si="3">+E64*F64</f>
        <v>0</v>
      </c>
      <c r="H64" s="43"/>
    </row>
    <row r="65" spans="1:8" ht="45" x14ac:dyDescent="0.25">
      <c r="A65" s="5" t="s">
        <v>9</v>
      </c>
      <c r="B65" s="5" t="s">
        <v>72</v>
      </c>
      <c r="C65" s="5" t="s">
        <v>10</v>
      </c>
      <c r="D65" s="14" t="s">
        <v>107</v>
      </c>
      <c r="E65" s="5">
        <v>1</v>
      </c>
      <c r="F65" s="22"/>
      <c r="G65" s="21">
        <f>+E65*F65</f>
        <v>0</v>
      </c>
      <c r="H65" s="43"/>
    </row>
    <row r="66" spans="1:8" x14ac:dyDescent="0.25">
      <c r="G66" s="35">
        <f>SUM(G5:G65)</f>
        <v>0</v>
      </c>
      <c r="H66" s="35"/>
    </row>
  </sheetData>
  <pageMargins left="0.7" right="0.7" top="0.75" bottom="0.75" header="0.3" footer="0.3"/>
  <pageSetup paperSize="5"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6D9F-4471-4A69-BD52-ED9507EA3750}">
  <sheetPr>
    <pageSetUpPr fitToPage="1"/>
  </sheetPr>
  <dimension ref="A1:H53"/>
  <sheetViews>
    <sheetView zoomScale="80" zoomScaleNormal="80" workbookViewId="0">
      <selection activeCell="A66" sqref="A66"/>
    </sheetView>
  </sheetViews>
  <sheetFormatPr defaultRowHeight="15" x14ac:dyDescent="0.25"/>
  <cols>
    <col min="1" max="1" width="31.7109375" bestFit="1" customWidth="1"/>
    <col min="2" max="2" width="41" bestFit="1" customWidth="1"/>
    <col min="3" max="3" width="14.42578125" bestFit="1" customWidth="1"/>
    <col min="4" max="4" width="77.42578125" bestFit="1" customWidth="1"/>
    <col min="5" max="5" width="8.7109375" bestFit="1" customWidth="1"/>
    <col min="6" max="6" width="9.7109375" bestFit="1" customWidth="1"/>
    <col min="7" max="7" width="9.140625" bestFit="1" customWidth="1"/>
    <col min="8" max="8" width="20.7109375" bestFit="1" customWidth="1"/>
  </cols>
  <sheetData>
    <row r="1" spans="1:8" ht="18.75" x14ac:dyDescent="0.3">
      <c r="A1" s="31"/>
      <c r="B1" s="32" t="s">
        <v>64</v>
      </c>
      <c r="C1" s="32"/>
      <c r="D1" s="31"/>
      <c r="E1" s="31"/>
      <c r="F1" s="31"/>
      <c r="G1" s="31"/>
    </row>
    <row r="3" spans="1:8" x14ac:dyDescent="0.25">
      <c r="A3" s="15" t="s">
        <v>119</v>
      </c>
      <c r="B3" s="15" t="s">
        <v>120</v>
      </c>
      <c r="C3" s="15" t="s">
        <v>35</v>
      </c>
      <c r="D3" s="15" t="s">
        <v>121</v>
      </c>
      <c r="E3" s="15" t="s">
        <v>77</v>
      </c>
      <c r="F3" s="15" t="s">
        <v>116</v>
      </c>
      <c r="G3" s="15" t="s">
        <v>117</v>
      </c>
      <c r="H3" s="15" t="s">
        <v>135</v>
      </c>
    </row>
    <row r="4" spans="1:8" ht="18.75" x14ac:dyDescent="0.3">
      <c r="A4" s="37" t="s">
        <v>63</v>
      </c>
      <c r="B4" s="29"/>
      <c r="C4" s="29"/>
      <c r="D4" s="29"/>
      <c r="E4" s="29"/>
      <c r="F4" s="29"/>
      <c r="G4" s="29"/>
      <c r="H4" s="29"/>
    </row>
    <row r="5" spans="1:8" ht="30" x14ac:dyDescent="0.25">
      <c r="A5" s="5" t="s">
        <v>63</v>
      </c>
      <c r="B5" s="5" t="s">
        <v>14</v>
      </c>
      <c r="C5" s="5" t="s">
        <v>131</v>
      </c>
      <c r="D5" s="14" t="s">
        <v>76</v>
      </c>
      <c r="E5" s="5">
        <v>1</v>
      </c>
      <c r="F5" s="22"/>
      <c r="G5" s="21">
        <f>+E5*F5</f>
        <v>0</v>
      </c>
      <c r="H5" s="43"/>
    </row>
    <row r="6" spans="1:8" x14ac:dyDescent="0.25">
      <c r="A6" s="5" t="s">
        <v>63</v>
      </c>
      <c r="B6" s="5" t="s">
        <v>73</v>
      </c>
      <c r="C6" s="5" t="s">
        <v>131</v>
      </c>
      <c r="D6" s="14" t="s">
        <v>74</v>
      </c>
      <c r="E6" s="5">
        <v>2</v>
      </c>
      <c r="F6" s="22"/>
      <c r="G6" s="21">
        <f>+E6*F6</f>
        <v>0</v>
      </c>
      <c r="H6" s="43"/>
    </row>
    <row r="7" spans="1:8" ht="30" x14ac:dyDescent="0.25">
      <c r="A7" s="5" t="s">
        <v>63</v>
      </c>
      <c r="B7" s="5" t="s">
        <v>75</v>
      </c>
      <c r="C7" s="5" t="s">
        <v>131</v>
      </c>
      <c r="D7" s="14" t="s">
        <v>108</v>
      </c>
      <c r="E7" s="22"/>
      <c r="F7" s="22"/>
      <c r="G7" s="21">
        <f>+E7*F7</f>
        <v>0</v>
      </c>
      <c r="H7" s="43"/>
    </row>
    <row r="8" spans="1:8" ht="30" x14ac:dyDescent="0.25">
      <c r="A8" s="5" t="s">
        <v>63</v>
      </c>
      <c r="B8" s="5" t="s">
        <v>34</v>
      </c>
      <c r="C8" s="5" t="s">
        <v>131</v>
      </c>
      <c r="D8" s="16" t="s">
        <v>78</v>
      </c>
      <c r="E8" s="5">
        <v>1</v>
      </c>
      <c r="F8" s="22"/>
      <c r="G8" s="21">
        <f>+E8*F8</f>
        <v>0</v>
      </c>
      <c r="H8" s="43"/>
    </row>
    <row r="9" spans="1:8" ht="18.75" x14ac:dyDescent="0.3">
      <c r="A9" s="37" t="s">
        <v>62</v>
      </c>
      <c r="B9" s="26"/>
      <c r="C9" s="29"/>
      <c r="D9" s="33"/>
      <c r="E9" s="26"/>
      <c r="F9" s="26"/>
      <c r="G9" s="26"/>
      <c r="H9" s="26"/>
    </row>
    <row r="10" spans="1:8" ht="30" x14ac:dyDescent="0.25">
      <c r="A10" s="5" t="s">
        <v>62</v>
      </c>
      <c r="B10" s="5" t="s">
        <v>14</v>
      </c>
      <c r="C10" s="5" t="s">
        <v>131</v>
      </c>
      <c r="D10" s="14" t="s">
        <v>76</v>
      </c>
      <c r="E10" s="5">
        <v>1</v>
      </c>
      <c r="F10" s="22"/>
      <c r="G10" s="21">
        <f>+E10*F10</f>
        <v>0</v>
      </c>
      <c r="H10" s="43"/>
    </row>
    <row r="11" spans="1:8" x14ac:dyDescent="0.25">
      <c r="A11" s="5" t="s">
        <v>62</v>
      </c>
      <c r="B11" s="5" t="s">
        <v>73</v>
      </c>
      <c r="C11" s="5" t="s">
        <v>131</v>
      </c>
      <c r="D11" s="14" t="s">
        <v>74</v>
      </c>
      <c r="E11" s="5">
        <v>2</v>
      </c>
      <c r="F11" s="22"/>
      <c r="G11" s="21">
        <f>+E11*F11</f>
        <v>0</v>
      </c>
      <c r="H11" s="43"/>
    </row>
    <row r="12" spans="1:8" ht="30" x14ac:dyDescent="0.25">
      <c r="A12" s="5" t="s">
        <v>62</v>
      </c>
      <c r="B12" s="5" t="s">
        <v>75</v>
      </c>
      <c r="C12" s="5" t="s">
        <v>131</v>
      </c>
      <c r="D12" s="14" t="s">
        <v>108</v>
      </c>
      <c r="E12" s="22"/>
      <c r="F12" s="22"/>
      <c r="G12" s="21">
        <f>+E12*F12</f>
        <v>0</v>
      </c>
      <c r="H12" s="43"/>
    </row>
    <row r="13" spans="1:8" ht="18.75" x14ac:dyDescent="0.3">
      <c r="A13" s="37" t="s">
        <v>32</v>
      </c>
      <c r="B13" s="26"/>
      <c r="C13" s="29"/>
      <c r="D13" s="33"/>
      <c r="E13" s="26"/>
      <c r="F13" s="26"/>
      <c r="G13" s="26"/>
      <c r="H13" s="26"/>
    </row>
    <row r="14" spans="1:8" ht="45" x14ac:dyDescent="0.25">
      <c r="A14" s="5" t="s">
        <v>32</v>
      </c>
      <c r="B14" s="5" t="s">
        <v>79</v>
      </c>
      <c r="C14" s="5" t="s">
        <v>131</v>
      </c>
      <c r="D14" s="14" t="s">
        <v>25</v>
      </c>
      <c r="E14" s="5">
        <v>1</v>
      </c>
      <c r="F14" s="22"/>
      <c r="G14" s="21">
        <f>+E14*F14</f>
        <v>0</v>
      </c>
      <c r="H14" s="43"/>
    </row>
    <row r="15" spans="1:8" ht="18.75" x14ac:dyDescent="0.3">
      <c r="A15" s="37" t="s">
        <v>61</v>
      </c>
      <c r="B15" s="26"/>
      <c r="C15" s="29"/>
      <c r="D15" s="33"/>
      <c r="E15" s="26"/>
      <c r="F15" s="26"/>
      <c r="G15" s="26"/>
      <c r="H15" s="26"/>
    </row>
    <row r="16" spans="1:8" x14ac:dyDescent="0.25">
      <c r="A16" s="5" t="s">
        <v>61</v>
      </c>
      <c r="B16" s="5" t="s">
        <v>31</v>
      </c>
      <c r="C16" s="5" t="s">
        <v>131</v>
      </c>
      <c r="D16" s="14" t="s">
        <v>81</v>
      </c>
      <c r="E16" s="5">
        <v>1</v>
      </c>
      <c r="F16" s="22"/>
      <c r="G16" s="21">
        <f>+E16*F16</f>
        <v>0</v>
      </c>
      <c r="H16" s="43"/>
    </row>
    <row r="17" spans="1:8" x14ac:dyDescent="0.25">
      <c r="A17" s="5" t="s">
        <v>61</v>
      </c>
      <c r="B17" s="5" t="s">
        <v>30</v>
      </c>
      <c r="C17" s="17"/>
      <c r="D17" s="14" t="s">
        <v>80</v>
      </c>
      <c r="E17" s="17"/>
      <c r="F17" s="17"/>
      <c r="G17" s="17"/>
      <c r="H17" s="17"/>
    </row>
    <row r="18" spans="1:8" x14ac:dyDescent="0.25">
      <c r="A18" s="5" t="s">
        <v>61</v>
      </c>
      <c r="B18" s="5" t="s">
        <v>20</v>
      </c>
      <c r="C18" s="5" t="s">
        <v>131</v>
      </c>
      <c r="D18" s="14" t="s">
        <v>82</v>
      </c>
      <c r="E18" s="5">
        <v>1</v>
      </c>
      <c r="F18" s="22"/>
      <c r="G18" s="21">
        <f t="shared" ref="G18:G23" si="0">+E18*F18</f>
        <v>0</v>
      </c>
      <c r="H18" s="43"/>
    </row>
    <row r="19" spans="1:8" ht="30" x14ac:dyDescent="0.25">
      <c r="A19" s="5" t="s">
        <v>61</v>
      </c>
      <c r="B19" s="5" t="s">
        <v>75</v>
      </c>
      <c r="C19" s="5" t="s">
        <v>131</v>
      </c>
      <c r="D19" s="14" t="s">
        <v>108</v>
      </c>
      <c r="E19" s="22"/>
      <c r="F19" s="22"/>
      <c r="G19" s="21">
        <f t="shared" si="0"/>
        <v>0</v>
      </c>
      <c r="H19" s="43"/>
    </row>
    <row r="20" spans="1:8" x14ac:dyDescent="0.25">
      <c r="A20" s="5" t="s">
        <v>61</v>
      </c>
      <c r="B20" s="5" t="s">
        <v>29</v>
      </c>
      <c r="C20" s="5" t="s">
        <v>131</v>
      </c>
      <c r="D20" s="14" t="s">
        <v>83</v>
      </c>
      <c r="E20" s="5">
        <v>4</v>
      </c>
      <c r="F20" s="22"/>
      <c r="G20" s="21">
        <f t="shared" si="0"/>
        <v>0</v>
      </c>
      <c r="H20" s="43"/>
    </row>
    <row r="21" spans="1:8" x14ac:dyDescent="0.25">
      <c r="A21" s="5" t="s">
        <v>61</v>
      </c>
      <c r="B21" s="5" t="s">
        <v>18</v>
      </c>
      <c r="C21" s="5" t="s">
        <v>131</v>
      </c>
      <c r="D21" s="14" t="s">
        <v>28</v>
      </c>
      <c r="E21" s="5">
        <v>1</v>
      </c>
      <c r="F21" s="22"/>
      <c r="G21" s="21">
        <f t="shared" si="0"/>
        <v>0</v>
      </c>
      <c r="H21" s="43"/>
    </row>
    <row r="22" spans="1:8" ht="30" x14ac:dyDescent="0.25">
      <c r="A22" s="5" t="s">
        <v>61</v>
      </c>
      <c r="B22" s="5" t="s">
        <v>27</v>
      </c>
      <c r="C22" s="5" t="s">
        <v>131</v>
      </c>
      <c r="D22" s="14" t="s">
        <v>84</v>
      </c>
      <c r="E22" s="5">
        <v>1</v>
      </c>
      <c r="F22" s="22"/>
      <c r="G22" s="21">
        <f t="shared" si="0"/>
        <v>0</v>
      </c>
      <c r="H22" s="43"/>
    </row>
    <row r="23" spans="1:8" x14ac:dyDescent="0.25">
      <c r="A23" s="5" t="s">
        <v>61</v>
      </c>
      <c r="B23" s="5" t="s">
        <v>26</v>
      </c>
      <c r="C23" s="5" t="s">
        <v>131</v>
      </c>
      <c r="D23" s="14" t="s">
        <v>115</v>
      </c>
      <c r="E23" s="5">
        <v>1</v>
      </c>
      <c r="F23" s="22"/>
      <c r="G23" s="21">
        <f t="shared" si="0"/>
        <v>0</v>
      </c>
      <c r="H23" s="43"/>
    </row>
    <row r="24" spans="1:8" ht="18.75" x14ac:dyDescent="0.3">
      <c r="A24" s="37" t="s">
        <v>60</v>
      </c>
      <c r="B24" s="26"/>
      <c r="C24" s="29"/>
      <c r="D24" s="33"/>
      <c r="E24" s="26"/>
      <c r="F24" s="26"/>
      <c r="G24" s="26"/>
      <c r="H24" s="26"/>
    </row>
    <row r="25" spans="1:8" x14ac:dyDescent="0.25">
      <c r="A25" s="5" t="s">
        <v>60</v>
      </c>
      <c r="B25" s="5" t="s">
        <v>24</v>
      </c>
      <c r="C25" s="17"/>
      <c r="D25" s="14" t="s">
        <v>23</v>
      </c>
      <c r="E25" s="17"/>
      <c r="F25" s="17"/>
      <c r="G25" s="17"/>
      <c r="H25" s="17"/>
    </row>
    <row r="26" spans="1:8" ht="45" x14ac:dyDescent="0.25">
      <c r="A26" s="5" t="s">
        <v>60</v>
      </c>
      <c r="B26" s="5" t="s">
        <v>22</v>
      </c>
      <c r="C26" s="5" t="s">
        <v>131</v>
      </c>
      <c r="D26" s="14" t="s">
        <v>25</v>
      </c>
      <c r="E26" s="5">
        <v>1</v>
      </c>
      <c r="F26" s="22"/>
      <c r="G26" s="21">
        <f>+E26*F26</f>
        <v>0</v>
      </c>
      <c r="H26" s="43"/>
    </row>
    <row r="27" spans="1:8" ht="75" x14ac:dyDescent="0.25">
      <c r="A27" s="5" t="s">
        <v>60</v>
      </c>
      <c r="B27" s="5" t="s">
        <v>85</v>
      </c>
      <c r="C27" s="5" t="s">
        <v>131</v>
      </c>
      <c r="D27" s="14" t="s">
        <v>86</v>
      </c>
      <c r="E27" s="5">
        <v>1</v>
      </c>
      <c r="F27" s="22"/>
      <c r="G27" s="21">
        <f t="shared" ref="G27:G31" si="1">+E27*F27</f>
        <v>0</v>
      </c>
      <c r="H27" s="43"/>
    </row>
    <row r="28" spans="1:8" ht="60" x14ac:dyDescent="0.25">
      <c r="A28" s="5" t="s">
        <v>60</v>
      </c>
      <c r="B28" s="5" t="s">
        <v>88</v>
      </c>
      <c r="C28" s="5" t="s">
        <v>131</v>
      </c>
      <c r="D28" s="14" t="s">
        <v>87</v>
      </c>
      <c r="E28" s="5">
        <v>1</v>
      </c>
      <c r="F28" s="22"/>
      <c r="G28" s="21">
        <f>+E28*F28</f>
        <v>0</v>
      </c>
      <c r="H28" s="43"/>
    </row>
    <row r="29" spans="1:8" ht="30" x14ac:dyDescent="0.25">
      <c r="A29" s="5" t="s">
        <v>60</v>
      </c>
      <c r="B29" s="5" t="s">
        <v>21</v>
      </c>
      <c r="C29" s="5" t="s">
        <v>131</v>
      </c>
      <c r="D29" s="14" t="s">
        <v>103</v>
      </c>
      <c r="E29" s="5">
        <v>2</v>
      </c>
      <c r="F29" s="22"/>
      <c r="G29" s="21">
        <f t="shared" si="1"/>
        <v>0</v>
      </c>
      <c r="H29" s="43"/>
    </row>
    <row r="30" spans="1:8" ht="30" x14ac:dyDescent="0.25">
      <c r="A30" s="5" t="s">
        <v>60</v>
      </c>
      <c r="B30" s="5" t="s">
        <v>75</v>
      </c>
      <c r="C30" s="5" t="s">
        <v>131</v>
      </c>
      <c r="D30" s="14" t="s">
        <v>108</v>
      </c>
      <c r="E30" s="22"/>
      <c r="F30" s="22"/>
      <c r="G30" s="21">
        <f t="shared" si="1"/>
        <v>0</v>
      </c>
      <c r="H30" s="43"/>
    </row>
    <row r="31" spans="1:8" x14ac:dyDescent="0.25">
      <c r="A31" s="5" t="s">
        <v>60</v>
      </c>
      <c r="B31" s="5" t="s">
        <v>20</v>
      </c>
      <c r="C31" s="5" t="s">
        <v>131</v>
      </c>
      <c r="D31" s="14" t="s">
        <v>82</v>
      </c>
      <c r="E31" s="5">
        <v>1</v>
      </c>
      <c r="F31" s="22"/>
      <c r="G31" s="21">
        <f t="shared" si="1"/>
        <v>0</v>
      </c>
      <c r="H31" s="43"/>
    </row>
    <row r="32" spans="1:8" ht="18.75" x14ac:dyDescent="0.3">
      <c r="A32" s="37" t="s">
        <v>59</v>
      </c>
      <c r="B32" s="26"/>
      <c r="C32" s="29"/>
      <c r="D32" s="33"/>
      <c r="E32" s="26"/>
      <c r="F32" s="26"/>
      <c r="G32" s="26"/>
      <c r="H32" s="26"/>
    </row>
    <row r="33" spans="1:8" x14ac:dyDescent="0.25">
      <c r="A33" s="5" t="s">
        <v>59</v>
      </c>
      <c r="B33" s="5" t="s">
        <v>24</v>
      </c>
      <c r="C33" s="17"/>
      <c r="D33" s="14" t="s">
        <v>23</v>
      </c>
      <c r="E33" s="17"/>
      <c r="F33" s="17"/>
      <c r="G33" s="17"/>
      <c r="H33" s="17"/>
    </row>
    <row r="34" spans="1:8" ht="45" x14ac:dyDescent="0.25">
      <c r="A34" s="5" t="s">
        <v>59</v>
      </c>
      <c r="B34" s="5" t="s">
        <v>22</v>
      </c>
      <c r="C34" s="5" t="s">
        <v>131</v>
      </c>
      <c r="D34" s="14" t="s">
        <v>25</v>
      </c>
      <c r="E34" s="5">
        <v>1</v>
      </c>
      <c r="F34" s="22"/>
      <c r="G34" s="21">
        <f t="shared" ref="G34:G39" si="2">+E34*F34</f>
        <v>0</v>
      </c>
      <c r="H34" s="43"/>
    </row>
    <row r="35" spans="1:8" ht="75" x14ac:dyDescent="0.25">
      <c r="A35" s="5" t="s">
        <v>59</v>
      </c>
      <c r="B35" s="5" t="s">
        <v>85</v>
      </c>
      <c r="C35" s="5" t="s">
        <v>131</v>
      </c>
      <c r="D35" s="14" t="s">
        <v>86</v>
      </c>
      <c r="E35" s="5">
        <v>1</v>
      </c>
      <c r="F35" s="22"/>
      <c r="G35" s="21">
        <f t="shared" si="2"/>
        <v>0</v>
      </c>
      <c r="H35" s="43"/>
    </row>
    <row r="36" spans="1:8" ht="60" x14ac:dyDescent="0.25">
      <c r="A36" s="5" t="s">
        <v>59</v>
      </c>
      <c r="B36" s="5" t="s">
        <v>88</v>
      </c>
      <c r="C36" s="5" t="s">
        <v>131</v>
      </c>
      <c r="D36" s="14" t="s">
        <v>87</v>
      </c>
      <c r="E36" s="5">
        <v>1</v>
      </c>
      <c r="F36" s="22"/>
      <c r="G36" s="21">
        <f t="shared" si="2"/>
        <v>0</v>
      </c>
      <c r="H36" s="43"/>
    </row>
    <row r="37" spans="1:8" ht="30" x14ac:dyDescent="0.25">
      <c r="A37" s="5" t="s">
        <v>59</v>
      </c>
      <c r="B37" s="5" t="s">
        <v>21</v>
      </c>
      <c r="C37" s="5" t="s">
        <v>131</v>
      </c>
      <c r="D37" s="14" t="s">
        <v>103</v>
      </c>
      <c r="E37" s="5">
        <v>2</v>
      </c>
      <c r="F37" s="22"/>
      <c r="G37" s="21">
        <f t="shared" si="2"/>
        <v>0</v>
      </c>
      <c r="H37" s="43"/>
    </row>
    <row r="38" spans="1:8" ht="30" x14ac:dyDescent="0.25">
      <c r="A38" s="5" t="s">
        <v>59</v>
      </c>
      <c r="B38" s="5" t="s">
        <v>75</v>
      </c>
      <c r="C38" s="5" t="s">
        <v>131</v>
      </c>
      <c r="D38" s="14" t="s">
        <v>108</v>
      </c>
      <c r="E38" s="22"/>
      <c r="F38" s="22"/>
      <c r="G38" s="21">
        <f t="shared" si="2"/>
        <v>0</v>
      </c>
      <c r="H38" s="43"/>
    </row>
    <row r="39" spans="1:8" x14ac:dyDescent="0.25">
      <c r="A39" s="5" t="s">
        <v>59</v>
      </c>
      <c r="B39" s="5" t="s">
        <v>20</v>
      </c>
      <c r="C39" s="5" t="s">
        <v>131</v>
      </c>
      <c r="D39" s="14" t="s">
        <v>82</v>
      </c>
      <c r="E39" s="5">
        <v>1</v>
      </c>
      <c r="F39" s="22"/>
      <c r="G39" s="21">
        <f t="shared" si="2"/>
        <v>0</v>
      </c>
      <c r="H39" s="43"/>
    </row>
    <row r="40" spans="1:8" ht="18.75" x14ac:dyDescent="0.3">
      <c r="A40" s="37" t="s">
        <v>58</v>
      </c>
      <c r="B40" s="26"/>
      <c r="C40" s="29"/>
      <c r="D40" s="33"/>
      <c r="E40" s="26"/>
      <c r="F40" s="26"/>
      <c r="G40" s="26"/>
      <c r="H40" s="26"/>
    </row>
    <row r="41" spans="1:8" ht="45" x14ac:dyDescent="0.25">
      <c r="A41" s="5" t="s">
        <v>58</v>
      </c>
      <c r="B41" s="5" t="s">
        <v>89</v>
      </c>
      <c r="C41" s="5" t="s">
        <v>131</v>
      </c>
      <c r="D41" s="14" t="s">
        <v>90</v>
      </c>
      <c r="E41" s="5">
        <v>1</v>
      </c>
      <c r="F41" s="22"/>
      <c r="G41" s="21">
        <f t="shared" ref="G41:G43" si="3">+E41*F41</f>
        <v>0</v>
      </c>
      <c r="H41" s="43"/>
    </row>
    <row r="42" spans="1:8" ht="30" x14ac:dyDescent="0.25">
      <c r="A42" s="5" t="s">
        <v>58</v>
      </c>
      <c r="B42" s="5" t="s">
        <v>18</v>
      </c>
      <c r="C42" s="5" t="s">
        <v>131</v>
      </c>
      <c r="D42" s="14" t="s">
        <v>71</v>
      </c>
      <c r="E42" s="5">
        <v>1</v>
      </c>
      <c r="F42" s="22"/>
      <c r="G42" s="21">
        <f t="shared" si="3"/>
        <v>0</v>
      </c>
      <c r="H42" s="43"/>
    </row>
    <row r="43" spans="1:8" x14ac:dyDescent="0.25">
      <c r="A43" s="5" t="s">
        <v>58</v>
      </c>
      <c r="B43" s="5" t="s">
        <v>113</v>
      </c>
      <c r="C43" s="5" t="s">
        <v>131</v>
      </c>
      <c r="D43" s="14" t="s">
        <v>114</v>
      </c>
      <c r="E43" s="5">
        <v>1</v>
      </c>
      <c r="F43" s="22"/>
      <c r="G43" s="21">
        <f t="shared" si="3"/>
        <v>0</v>
      </c>
      <c r="H43" s="43"/>
    </row>
    <row r="44" spans="1:8" ht="18.75" x14ac:dyDescent="0.3">
      <c r="A44" s="37" t="s">
        <v>57</v>
      </c>
      <c r="B44" s="26"/>
      <c r="C44" s="29"/>
      <c r="D44" s="33"/>
      <c r="E44" s="26"/>
      <c r="F44" s="26"/>
      <c r="G44" s="26"/>
      <c r="H44" s="26"/>
    </row>
    <row r="45" spans="1:8" ht="45" x14ac:dyDescent="0.25">
      <c r="A45" s="5" t="s">
        <v>57</v>
      </c>
      <c r="B45" s="5" t="s">
        <v>104</v>
      </c>
      <c r="C45" s="5" t="s">
        <v>131</v>
      </c>
      <c r="D45" s="14" t="s">
        <v>45</v>
      </c>
      <c r="E45" s="5">
        <v>1</v>
      </c>
      <c r="F45" s="22"/>
      <c r="G45" s="21">
        <f>+E45*F45</f>
        <v>0</v>
      </c>
      <c r="H45" s="43"/>
    </row>
    <row r="46" spans="1:8" x14ac:dyDescent="0.25">
      <c r="A46" s="5" t="s">
        <v>57</v>
      </c>
      <c r="B46" s="5" t="s">
        <v>24</v>
      </c>
      <c r="C46" s="17"/>
      <c r="D46" s="14" t="s">
        <v>23</v>
      </c>
      <c r="E46" s="17"/>
      <c r="F46" s="17"/>
      <c r="G46" s="17"/>
      <c r="H46" s="17"/>
    </row>
    <row r="47" spans="1:8" ht="18.75" x14ac:dyDescent="0.3">
      <c r="A47" s="37" t="s">
        <v>56</v>
      </c>
      <c r="B47" s="26"/>
      <c r="C47" s="26"/>
      <c r="D47" s="26"/>
      <c r="E47" s="26"/>
      <c r="F47" s="26"/>
      <c r="G47" s="26"/>
      <c r="H47" s="26"/>
    </row>
    <row r="48" spans="1:8" ht="62.25" customHeight="1" x14ac:dyDescent="0.25">
      <c r="A48" s="5" t="s">
        <v>56</v>
      </c>
      <c r="B48" s="5" t="s">
        <v>111</v>
      </c>
      <c r="C48" s="5" t="s">
        <v>131</v>
      </c>
      <c r="D48" s="14" t="s">
        <v>146</v>
      </c>
      <c r="E48" s="5">
        <v>1</v>
      </c>
      <c r="F48" s="22"/>
      <c r="G48" s="21">
        <f>+E48*F48</f>
        <v>0</v>
      </c>
      <c r="H48" s="43"/>
    </row>
    <row r="49" spans="1:8" ht="18.75" x14ac:dyDescent="0.3">
      <c r="A49" s="37" t="s">
        <v>9</v>
      </c>
      <c r="B49" s="26"/>
      <c r="C49" s="26"/>
      <c r="D49" s="26"/>
      <c r="E49" s="26"/>
      <c r="F49" s="26"/>
      <c r="G49" s="26"/>
      <c r="H49" s="26"/>
    </row>
    <row r="50" spans="1:8" x14ac:dyDescent="0.25">
      <c r="A50" s="5" t="s">
        <v>9</v>
      </c>
      <c r="B50" s="5" t="s">
        <v>8</v>
      </c>
      <c r="C50" s="5" t="s">
        <v>131</v>
      </c>
      <c r="D50" s="14" t="s">
        <v>132</v>
      </c>
      <c r="E50" s="5">
        <v>1</v>
      </c>
      <c r="F50" s="22"/>
      <c r="G50" s="21">
        <f t="shared" ref="G50:G52" si="4">+E50*F50</f>
        <v>0</v>
      </c>
      <c r="H50" s="43"/>
    </row>
    <row r="51" spans="1:8" x14ac:dyDescent="0.25">
      <c r="A51" s="5" t="s">
        <v>9</v>
      </c>
      <c r="B51" s="5" t="s">
        <v>129</v>
      </c>
      <c r="C51" s="5" t="s">
        <v>10</v>
      </c>
      <c r="D51" s="14" t="s">
        <v>130</v>
      </c>
      <c r="E51" s="5">
        <v>1</v>
      </c>
      <c r="F51" s="22"/>
      <c r="G51" s="21">
        <f t="shared" si="4"/>
        <v>0</v>
      </c>
      <c r="H51" s="43"/>
    </row>
    <row r="52" spans="1:8" ht="45" x14ac:dyDescent="0.25">
      <c r="A52" s="5" t="s">
        <v>9</v>
      </c>
      <c r="B52" s="5" t="s">
        <v>72</v>
      </c>
      <c r="C52" s="5" t="s">
        <v>10</v>
      </c>
      <c r="D52" s="14" t="s">
        <v>107</v>
      </c>
      <c r="E52" s="5">
        <v>1</v>
      </c>
      <c r="F52" s="22"/>
      <c r="G52" s="21">
        <f t="shared" si="4"/>
        <v>0</v>
      </c>
      <c r="H52" s="43"/>
    </row>
    <row r="53" spans="1:8" x14ac:dyDescent="0.25">
      <c r="G53" s="35">
        <f>SUM(G5:G52)</f>
        <v>0</v>
      </c>
    </row>
  </sheetData>
  <pageMargins left="0.7" right="0.7" top="0.75" bottom="0.75" header="0.3" footer="0.3"/>
  <pageSetup paperSize="5"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 Branches Price List Recap</vt:lpstr>
      <vt:lpstr>Barnett Price List</vt:lpstr>
      <vt:lpstr>Marion Franklin Price List</vt:lpstr>
      <vt:lpstr>Linden Price List</vt:lpstr>
      <vt:lpstr>Canal Winchester Price List</vt:lpstr>
    </vt:vector>
  </TitlesOfParts>
  <Company>Columbus Metropolitan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FBROCK</dc:creator>
  <cp:lastModifiedBy>Mona Mawalkar</cp:lastModifiedBy>
  <cp:lastPrinted>2024-04-29T12:42:04Z</cp:lastPrinted>
  <dcterms:created xsi:type="dcterms:W3CDTF">2022-07-14T17:03:38Z</dcterms:created>
  <dcterms:modified xsi:type="dcterms:W3CDTF">2024-06-24T15:46:24Z</dcterms:modified>
</cp:coreProperties>
</file>