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mc:AlternateContent xmlns:mc="http://schemas.openxmlformats.org/markup-compatibility/2006">
    <mc:Choice Requires="x15">
      <x15ac:absPath xmlns:x15ac="http://schemas.microsoft.com/office/spreadsheetml/2010/11/ac" url="V:\FINGRP\NEW Purchasing\2024 Solicitations\24-019 Bulk Furniture and Fixtures Purchase\"/>
    </mc:Choice>
  </mc:AlternateContent>
  <xr:revisionPtr revIDLastSave="0" documentId="13_ncr:1_{E25E5EA5-A39D-4954-988D-54C9A66BAE1A}" xr6:coauthVersionLast="47" xr6:coauthVersionMax="47" xr10:uidLastSave="{00000000-0000-0000-0000-000000000000}"/>
  <bookViews>
    <workbookView xWindow="-120" yWindow="-120" windowWidth="29040" windowHeight="15840" tabRatio="834" firstSheet="9" activeTab="20" xr2:uid="{00000000-000D-0000-FFFF-FFFF00000000}"/>
  </bookViews>
  <sheets>
    <sheet name="MASTER BID ROLL UP SHEET" sheetId="29" r:id="rId1"/>
    <sheet name="1. AGATI" sheetId="18" r:id="rId2"/>
    <sheet name="2. AIS" sheetId="3" r:id="rId3"/>
    <sheet name="3. ARCADIA CONTRACT-ENCORE" sheetId="5" r:id="rId4"/>
    <sheet name="4. CLARUS" sheetId="6" r:id="rId5"/>
    <sheet name="5. EGAN" sheetId="8" r:id="rId6"/>
    <sheet name="6. EMECO" sheetId="11" r:id="rId7"/>
    <sheet name="7. ENWORK" sheetId="12" r:id="rId8"/>
    <sheet name="8. ERG" sheetId="13" r:id="rId9"/>
    <sheet name="9. HAWORTH" sheetId="27" r:id="rId10"/>
    <sheet name="10. JSI" sheetId="19" r:id="rId11"/>
    <sheet name="11. KI" sheetId="16" r:id="rId12"/>
    <sheet name="12. MAGNUSON" sheetId="25" r:id="rId13"/>
    <sheet name="13. MAVERICK" sheetId="26" r:id="rId14"/>
    <sheet name="14. MEDIA TECHNOLOGIES" sheetId="14" r:id="rId15"/>
    <sheet name="15. OFS" sheetId="10" r:id="rId16"/>
    <sheet name="16. SCANDINAVIAN SPACES" sheetId="24" r:id="rId17"/>
    <sheet name="17. SIT ON IT " sheetId="22" r:id="rId18"/>
    <sheet name="18. SPEC" sheetId="28" r:id="rId19"/>
    <sheet name="19. MISCELANEOUS" sheetId="9" r:id="rId20"/>
    <sheet name="20. WORDEN" sheetId="30" r:id="rId2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P4" i="28" l="1"/>
  <c r="P6" i="5" l="1"/>
  <c r="P10" i="9"/>
  <c r="P7" i="9"/>
  <c r="P7" i="27"/>
  <c r="P5" i="27" l="1"/>
  <c r="P8" i="27"/>
  <c r="P17" i="9" l="1"/>
  <c r="P9" i="30" l="1"/>
  <c r="P8" i="30"/>
  <c r="P7" i="30"/>
  <c r="P6" i="30"/>
  <c r="P5" i="30"/>
  <c r="P4" i="30"/>
  <c r="O13" i="30" l="1"/>
  <c r="B23" i="29" s="1"/>
  <c r="P18" i="9"/>
  <c r="O17" i="30" l="1"/>
  <c r="C23" i="29" s="1"/>
  <c r="P9" i="9"/>
  <c r="P11" i="9"/>
  <c r="P12" i="9"/>
  <c r="P13" i="9"/>
  <c r="P14" i="9"/>
  <c r="P15" i="9"/>
  <c r="P16" i="9"/>
  <c r="O22" i="9" s="1"/>
  <c r="B22" i="29" s="1"/>
  <c r="P20" i="22"/>
  <c r="P21" i="22"/>
  <c r="P22" i="22"/>
  <c r="P23" i="22"/>
  <c r="P24" i="22"/>
  <c r="P25" i="22"/>
  <c r="P26" i="22"/>
  <c r="P27" i="22"/>
  <c r="P28" i="22"/>
  <c r="P29" i="22"/>
  <c r="O34" i="22" s="1"/>
  <c r="P30" i="22"/>
  <c r="P19" i="22"/>
  <c r="P18" i="22"/>
  <c r="P17" i="22"/>
  <c r="P16" i="22"/>
  <c r="P15" i="22"/>
  <c r="P14" i="22"/>
  <c r="P13" i="22"/>
  <c r="P12" i="22"/>
  <c r="P11" i="22"/>
  <c r="P10" i="22"/>
  <c r="P9" i="22"/>
  <c r="P8" i="22"/>
  <c r="P8" i="24"/>
  <c r="P9" i="24"/>
  <c r="P10" i="24"/>
  <c r="P11" i="24"/>
  <c r="P12" i="24"/>
  <c r="P13" i="24"/>
  <c r="P14" i="24"/>
  <c r="P15" i="24"/>
  <c r="P16" i="24"/>
  <c r="P17" i="24"/>
  <c r="P18" i="24"/>
  <c r="P19" i="24"/>
  <c r="P20" i="24"/>
  <c r="P21" i="24"/>
  <c r="O25" i="24" s="1"/>
  <c r="P8" i="10"/>
  <c r="P8" i="14"/>
  <c r="P9" i="14"/>
  <c r="O13" i="14" s="1"/>
  <c r="P5" i="26"/>
  <c r="P6" i="26"/>
  <c r="P7" i="26"/>
  <c r="P8" i="26"/>
  <c r="O13" i="26" s="1"/>
  <c r="P9" i="26"/>
  <c r="P8" i="25"/>
  <c r="P30" i="16"/>
  <c r="P29" i="16"/>
  <c r="P28" i="16"/>
  <c r="P27" i="16"/>
  <c r="P26" i="16"/>
  <c r="P25" i="16"/>
  <c r="P24" i="16"/>
  <c r="P23" i="16"/>
  <c r="P22" i="16"/>
  <c r="P21" i="16"/>
  <c r="P20" i="16"/>
  <c r="P19" i="16"/>
  <c r="P18" i="16"/>
  <c r="P17" i="16"/>
  <c r="P16" i="16"/>
  <c r="P15" i="16"/>
  <c r="P14" i="16"/>
  <c r="P13" i="16"/>
  <c r="P12" i="16"/>
  <c r="P11" i="16"/>
  <c r="P10" i="16"/>
  <c r="O34" i="16" s="1"/>
  <c r="O38" i="16" s="1"/>
  <c r="C14" i="29" s="1"/>
  <c r="P9" i="16"/>
  <c r="P8" i="16"/>
  <c r="P7" i="16"/>
  <c r="P6" i="16"/>
  <c r="P5" i="16"/>
  <c r="P5" i="13"/>
  <c r="P6" i="13"/>
  <c r="P7" i="13"/>
  <c r="P8" i="13"/>
  <c r="P9" i="13"/>
  <c r="P10" i="13"/>
  <c r="P11" i="13"/>
  <c r="P12" i="13"/>
  <c r="P13" i="13"/>
  <c r="P14" i="13"/>
  <c r="P15" i="13"/>
  <c r="O19" i="13" s="1"/>
  <c r="B11" i="29" s="1"/>
  <c r="P5" i="12"/>
  <c r="P6" i="12"/>
  <c r="P7" i="12"/>
  <c r="P8" i="12"/>
  <c r="P9" i="12"/>
  <c r="P10" i="12"/>
  <c r="P11" i="12"/>
  <c r="P12" i="12"/>
  <c r="P13" i="12"/>
  <c r="P14" i="12"/>
  <c r="P15" i="12"/>
  <c r="P16" i="12"/>
  <c r="P17" i="12"/>
  <c r="P18" i="12"/>
  <c r="P19" i="12"/>
  <c r="P20" i="12"/>
  <c r="P21" i="12"/>
  <c r="P22" i="12"/>
  <c r="P23" i="12"/>
  <c r="P24" i="12"/>
  <c r="P25" i="12"/>
  <c r="P26" i="12"/>
  <c r="P27" i="12"/>
  <c r="P28" i="12"/>
  <c r="P29" i="12"/>
  <c r="P30" i="12"/>
  <c r="P31" i="12"/>
  <c r="P32" i="12"/>
  <c r="P33" i="12"/>
  <c r="P34" i="12"/>
  <c r="P35" i="12"/>
  <c r="P36" i="12"/>
  <c r="P37" i="12"/>
  <c r="P38" i="12"/>
  <c r="P39" i="12"/>
  <c r="P5" i="8"/>
  <c r="P6" i="8"/>
  <c r="P7" i="8"/>
  <c r="P8" i="8"/>
  <c r="P9" i="8"/>
  <c r="P10" i="8"/>
  <c r="P11" i="8"/>
  <c r="P4" i="8"/>
  <c r="P8" i="6"/>
  <c r="P9" i="6"/>
  <c r="P10" i="6"/>
  <c r="P11" i="6"/>
  <c r="P12" i="6"/>
  <c r="P13" i="6"/>
  <c r="P14" i="6"/>
  <c r="P8" i="9"/>
  <c r="P6" i="9"/>
  <c r="P5" i="9"/>
  <c r="P4" i="9"/>
  <c r="P5" i="28"/>
  <c r="O9" i="28"/>
  <c r="O13" i="28" s="1"/>
  <c r="C21" i="29" s="1"/>
  <c r="P7" i="22"/>
  <c r="P6" i="22"/>
  <c r="P5" i="22"/>
  <c r="P4" i="22"/>
  <c r="P7" i="24"/>
  <c r="P6" i="24"/>
  <c r="P5" i="24"/>
  <c r="P4" i="24"/>
  <c r="P7" i="10"/>
  <c r="P6" i="10"/>
  <c r="P5" i="10"/>
  <c r="P4" i="10"/>
  <c r="P7" i="14"/>
  <c r="P6" i="14"/>
  <c r="P5" i="14"/>
  <c r="P4" i="14"/>
  <c r="P4" i="26"/>
  <c r="P7" i="25"/>
  <c r="O12" i="25" s="1"/>
  <c r="P6" i="25"/>
  <c r="P5" i="25"/>
  <c r="P4" i="25"/>
  <c r="P4" i="16"/>
  <c r="P6" i="19"/>
  <c r="P5" i="19"/>
  <c r="O10" i="19" s="1"/>
  <c r="P4" i="19"/>
  <c r="P4" i="27"/>
  <c r="O12" i="27" s="1"/>
  <c r="O16" i="27" s="1"/>
  <c r="C12" i="29" s="1"/>
  <c r="P4" i="13"/>
  <c r="P4" i="12"/>
  <c r="P7" i="11"/>
  <c r="P6" i="11"/>
  <c r="P5" i="11"/>
  <c r="P4" i="11"/>
  <c r="P7" i="6"/>
  <c r="P6" i="6"/>
  <c r="P5" i="6"/>
  <c r="P4" i="6"/>
  <c r="P8" i="5"/>
  <c r="P7" i="5"/>
  <c r="P5" i="5"/>
  <c r="P4" i="5"/>
  <c r="P5" i="3"/>
  <c r="P4" i="3"/>
  <c r="O9" i="3" s="1"/>
  <c r="O13" i="3" s="1"/>
  <c r="C5" i="29" s="1"/>
  <c r="P6" i="18"/>
  <c r="P5" i="18"/>
  <c r="P4" i="18"/>
  <c r="O18" i="6" l="1"/>
  <c r="B7" i="29" s="1"/>
  <c r="O12" i="10"/>
  <c r="O16" i="10" s="1"/>
  <c r="C18" i="29" s="1"/>
  <c r="B13" i="29"/>
  <c r="O14" i="19"/>
  <c r="C13" i="29" s="1"/>
  <c r="O12" i="5"/>
  <c r="O16" i="5" s="1"/>
  <c r="C6" i="29" s="1"/>
  <c r="B21" i="29"/>
  <c r="O38" i="22"/>
  <c r="C20" i="29" s="1"/>
  <c r="B20" i="29"/>
  <c r="O29" i="24"/>
  <c r="C19" i="29" s="1"/>
  <c r="B19" i="29"/>
  <c r="O17" i="14"/>
  <c r="C17" i="29" s="1"/>
  <c r="B17" i="29"/>
  <c r="O17" i="26"/>
  <c r="C16" i="29" s="1"/>
  <c r="B16" i="29"/>
  <c r="B15" i="29"/>
  <c r="O16" i="25"/>
  <c r="C15" i="29" s="1"/>
  <c r="B14" i="29"/>
  <c r="O23" i="13"/>
  <c r="C11" i="29" s="1"/>
  <c r="O43" i="12"/>
  <c r="B10" i="29" s="1"/>
  <c r="B5" i="29"/>
  <c r="O10" i="18"/>
  <c r="O15" i="8"/>
  <c r="O19" i="8" s="1"/>
  <c r="C8" i="29" s="1"/>
  <c r="B12" i="29"/>
  <c r="O26" i="9"/>
  <c r="C22" i="29" s="1"/>
  <c r="O11" i="11"/>
  <c r="O22" i="6" l="1"/>
  <c r="C7" i="29" s="1"/>
  <c r="B18" i="29"/>
  <c r="B6" i="29"/>
  <c r="O47" i="12"/>
  <c r="C10" i="29" s="1"/>
  <c r="O15" i="11"/>
  <c r="C9" i="29" s="1"/>
  <c r="B9" i="29"/>
  <c r="O14" i="18"/>
  <c r="C4" i="29" s="1"/>
  <c r="B4" i="29"/>
  <c r="B8" i="29"/>
  <c r="C25" i="29" l="1"/>
  <c r="B25" i="29"/>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31">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futureMetadata>
  <valueMetadata count="131">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bk>
      <rc t="1" v="130"/>
    </bk>
  </valueMetadata>
</metadata>
</file>

<file path=xl/sharedStrings.xml><?xml version="1.0" encoding="utf-8"?>
<sst xmlns="http://schemas.openxmlformats.org/spreadsheetml/2006/main" count="2470" uniqueCount="686">
  <si>
    <t>COLUMBUS METROPOLITAN LIBRARY</t>
  </si>
  <si>
    <t>CANAL WINCHESTER BRANCH FURNITURE BID ROLL UP SHEET</t>
  </si>
  <si>
    <t>TOTAL WITHOUT SECTION DISCOUNTS</t>
  </si>
  <si>
    <t>TOTAL WITH SECTION DISCOUNTS</t>
  </si>
  <si>
    <t>SECTION 1
AGATI</t>
  </si>
  <si>
    <t>SECTION 2
AIS</t>
  </si>
  <si>
    <t>SECTION 3
ARCADIA CONTRACT / ENCORE</t>
  </si>
  <si>
    <t>SECTION 4
CLARUS</t>
  </si>
  <si>
    <t>SECTION 5
EGAN</t>
  </si>
  <si>
    <t>SECTION 6
EMECO</t>
  </si>
  <si>
    <t>SECTION 7
ENWORK</t>
  </si>
  <si>
    <t>SECTION 8
ERG INTERNATIONAL</t>
  </si>
  <si>
    <t>SECTION 9
HAWORTH</t>
  </si>
  <si>
    <t>SECTION 10
JSI</t>
  </si>
  <si>
    <t>SECTION 11
KI</t>
  </si>
  <si>
    <t>SECTION 12
MAGNUSON</t>
  </si>
  <si>
    <t>SECTION 13
MAVERICK</t>
  </si>
  <si>
    <t>SECTION 14
MEDIA TECHNOLOGIES</t>
  </si>
  <si>
    <t>SECTION 15
OFS</t>
  </si>
  <si>
    <t>SECTION 16
SCANDINAVIAN SPACES</t>
  </si>
  <si>
    <t>SECTION 17
SIT ON IT</t>
  </si>
  <si>
    <t>SECTION 18
SPEC</t>
  </si>
  <si>
    <t>SECTION 19
MISCELANEOUS</t>
  </si>
  <si>
    <t>SECTION 20
WORDEN</t>
  </si>
  <si>
    <r>
      <t xml:space="preserve">TOTAL 
</t>
    </r>
    <r>
      <rPr>
        <sz val="11"/>
        <color rgb="FF000000"/>
        <rFont val="Arial"/>
        <family val="2"/>
      </rPr>
      <t>(Includes Delivery and Installation)</t>
    </r>
  </si>
  <si>
    <t xml:space="preserve"> </t>
  </si>
  <si>
    <t>CANAL WINCHESTER BRANCH FURNITURE BID SHEET</t>
  </si>
  <si>
    <t>SECTION 1 - AGATI</t>
  </si>
  <si>
    <t>LOCATION</t>
  </si>
  <si>
    <t>FLOOR</t>
  </si>
  <si>
    <t>ROOM NUMBER</t>
  </si>
  <si>
    <t>AREA</t>
  </si>
  <si>
    <t>FURNITURE CODE</t>
  </si>
  <si>
    <t>FURNITURE TYPE</t>
  </si>
  <si>
    <t>QUANTITY</t>
  </si>
  <si>
    <t>FURNITURE IMAGE</t>
  </si>
  <si>
    <t>FURNITURE MANUFACTURER</t>
  </si>
  <si>
    <t>STYLE NAME</t>
  </si>
  <si>
    <t>MODEL NUMBER</t>
  </si>
  <si>
    <t>DIMENSIONS</t>
  </si>
  <si>
    <t>FINISH SPECIFICATION</t>
  </si>
  <si>
    <t>NOTES</t>
  </si>
  <si>
    <t>PRICE PER UNIT</t>
  </si>
  <si>
    <t>TOTAL PRICE</t>
  </si>
  <si>
    <t>VENDOR</t>
  </si>
  <si>
    <t>CAN</t>
  </si>
  <si>
    <t>ADULT</t>
  </si>
  <si>
    <t>LC-04</t>
  </si>
  <si>
    <t>LOUNGE CHAIR</t>
  </si>
  <si>
    <t>Agati</t>
  </si>
  <si>
    <t>Orb Lounge</t>
  </si>
  <si>
    <t>30" W x 30" D x 30" H</t>
  </si>
  <si>
    <t>Upholstery A:Mayer, Lyric LI-024 Azure
Leg:  Polished Aluminum</t>
  </si>
  <si>
    <t>LC-15</t>
  </si>
  <si>
    <t xml:space="preserve">Study Pods </t>
  </si>
  <si>
    <t>Single Pod</t>
  </si>
  <si>
    <t>POD-WKS-STR-52-49--PLG-UPS</t>
  </si>
  <si>
    <t>52" Dia x 49" H x 19"SH</t>
  </si>
  <si>
    <t>Table Plastic Laminate:  Wilsonart Walnut Heights 7965K-78   
Top Edge: 3MM to match Wilsonart Walnut Heights 7965K-78 Material: 
Fabric A-Deat: Knoll Textiles Palisade K2030/7, Royal ,
Fabric B-Back: Knoll Textiles Palisade K2030/7, Royal 
Fabric D-Screen: Pallas Edge/View 27.329.064</t>
  </si>
  <si>
    <t xml:space="preserve">TEEN </t>
  </si>
  <si>
    <t>LC-14</t>
  </si>
  <si>
    <t>LOUNGE SYSTEM</t>
  </si>
  <si>
    <t>AGATI</t>
  </si>
  <si>
    <t>HAMPTON</t>
  </si>
  <si>
    <t>CUS-HMPO-STG-01</t>
  </si>
  <si>
    <t>Upholstery: Back Mayer Truss Ocean TS-003 Screen: Mayer Truss Ocean TS-003 
Seat: Architex Unwind Adriatic
Leg: silver metallic                                              Counter Height Table: Wilsonart Satin Stainless 4830K-18</t>
  </si>
  <si>
    <t>Custom Hampton Banquette, (3) Sections with cushioned seat and back, metal legs, Upholstered Screen, and a plastic laminate shelf.</t>
  </si>
  <si>
    <t>DELIVERY AND INSTALL FOR SECTION</t>
  </si>
  <si>
    <t>TOTAL FOR SECTION</t>
  </si>
  <si>
    <t>DISCOUNT IF AWARDED ALL ITEMS IN THIS SECTION</t>
  </si>
  <si>
    <t>TOTAL WITH DISCOUNT THIS SECTION</t>
  </si>
  <si>
    <t>SECTION 2 - AIS</t>
  </si>
  <si>
    <t>DWK-04</t>
  </si>
  <si>
    <t xml:space="preserve">Computer System Table </t>
  </si>
  <si>
    <t>AIS</t>
  </si>
  <si>
    <t>Oxygen Benching</t>
  </si>
  <si>
    <t>144"L x 60"d overall</t>
  </si>
  <si>
    <t>Standard finishes to be determined, Grey V alue 1, Laminate TBD</t>
  </si>
  <si>
    <t>6 stations, 4' wide,  double sided. 24" High glass divider panels to be located between each worksurface and along the spine.  Power to enter from end of unit at Floor, all power and data to be run in trough below surface.  Refer to plan for layout.</t>
  </si>
  <si>
    <t>STAFF WORKSPACE</t>
  </si>
  <si>
    <t>DKW-01</t>
  </si>
  <si>
    <t>BENCHING</t>
  </si>
  <si>
    <t>PowerBeam</t>
  </si>
  <si>
    <t>144"l x 66"d overall</t>
  </si>
  <si>
    <t>Double sided. 6 stations 4' wide with adjustable height work surfaces. Provide full end panels on each of the ends.  20" High tackable screens both on center spine and between each station.  Provide convenience power at each station.  Station to be powered from the floor with power whip at one end of the unit.  Provide power and data in PowerBeam.  Refer to plan for layout.</t>
  </si>
  <si>
    <t>SECTION 3 - ARCADIA CONTRACT-ENCORE</t>
  </si>
  <si>
    <t>VESTIBULE</t>
  </si>
  <si>
    <t>BEN-01</t>
  </si>
  <si>
    <t>BENCH</t>
  </si>
  <si>
    <t>Arcadia Contract</t>
  </si>
  <si>
    <t>Flipside</t>
  </si>
  <si>
    <t>7603-SU-24T-SU-6</t>
  </si>
  <si>
    <t>72" W x 24" D x 18" H            24" Integrated Table</t>
  </si>
  <si>
    <t>Upholstery: DesignTex Line Up 3058-403 Canal
Integrated Table Finish: Cambria Ainsley
Leg: Metallic Silver 0535</t>
  </si>
  <si>
    <t>LC-13</t>
  </si>
  <si>
    <t>Odette High Back Lounge Chair wire Rod Base</t>
  </si>
  <si>
    <t>5861-0535-COM</t>
  </si>
  <si>
    <t>W 33.25 x D 32.5 x H 36</t>
  </si>
  <si>
    <t>Upholstery: Wolf Gordon GOH 33339081 Orbit/Sapphire
Leg:Metallic Silver 0535</t>
  </si>
  <si>
    <t>TWEEN</t>
  </si>
  <si>
    <t>LC-20</t>
  </si>
  <si>
    <t>Arcadia</t>
  </si>
  <si>
    <t>Oddette Mid-Back Lounge Chair Wire Rod Base</t>
  </si>
  <si>
    <t>5851-0535-8</t>
  </si>
  <si>
    <t xml:space="preserve">33.5"W x 30.5"D x 28.25"H
</t>
  </si>
  <si>
    <t>Maharam Ellipsis 466334-010 Clover
LEGS: Metallic Silver 0535</t>
  </si>
  <si>
    <t>SEATING/PERIODICALS</t>
  </si>
  <si>
    <t>LC-12</t>
  </si>
  <si>
    <t>TOOaPICNIC  Two-Seat Lounge Booth, High Panels</t>
  </si>
  <si>
    <t>8520-H TP7
PSM-120 Power Unit</t>
  </si>
  <si>
    <t>W 77  D 271/2   H 501/2</t>
  </si>
  <si>
    <t>Upholstery A Seats/Back and Arm:  
Mayer, Truss TS-003 Ocean
Upholstery B Panels:  Architex, Tuatara, Harbor
Leg: Millennium Oak Stain on Rift Cut Oak
Table Cambria Ainsley</t>
  </si>
  <si>
    <t xml:space="preserve">Surface Power Module 2 </t>
  </si>
  <si>
    <t>CHILDREN'S</t>
  </si>
  <si>
    <t>LC-05</t>
  </si>
  <si>
    <t>SmallSorts Children's Single-Seat Bench with Back</t>
  </si>
  <si>
    <t>7951-PF02-SS1</t>
  </si>
  <si>
    <t>W 25 x D 26 x H 24.5</t>
  </si>
  <si>
    <t>Upholstery: LDI Interiors Enviroleather prints, Custom Tiny Bubbles 401675
Leg: Metallic Silver 0535</t>
  </si>
  <si>
    <t>SECTION 4 - CLARUS</t>
  </si>
  <si>
    <t>MULTIPURPOSE</t>
  </si>
  <si>
    <t>WTB-04</t>
  </si>
  <si>
    <t>MAGNETIC GLASSBOARD</t>
  </si>
  <si>
    <t>Clarus</t>
  </si>
  <si>
    <t>FLOAT MAGNETIC GLASSBOARD</t>
  </si>
  <si>
    <t>N/A</t>
  </si>
  <si>
    <t>7'W X 48'H</t>
  </si>
  <si>
    <t>PURE WHITE</t>
  </si>
  <si>
    <t>PROVIDE FLOAT CONCEALING MOUNTING HARDWARE AS NECESSARY PER MANUFACTURER RECOMMENDATIONS.
INCLUDE T TRAY FOR EACH BOARD.
INCLUDE (2) SETS OF  MARKERS, ERASERS, AND MAGNETICS FOR EACH GLASSBOARD.</t>
  </si>
  <si>
    <t>MEETING ROOM</t>
  </si>
  <si>
    <t>WTB-11</t>
  </si>
  <si>
    <t>PROJECTION GLASSBOARD</t>
  </si>
  <si>
    <t>VIEW GLASS WHITEBOARD AND PROJECTION SCREEN</t>
  </si>
  <si>
    <t>104"W X 60"H</t>
  </si>
  <si>
    <r>
      <rPr>
        <sz val="12"/>
        <rFont val="Arial"/>
        <family val="2"/>
      </rPr>
      <t>PROVIDE FLOAT CONCEALING MOUNTING HARDWARE AS NECESSARY PER MANUFACTURER RECOMMENDATIONS.
INCLUDE T TRAY FOR EACH BOARD.
INCLUDE (2) SETS OF  MARKERS, ERASERS, AND MAGNETICS FOR EACH GLASSBOARD.</t>
    </r>
  </si>
  <si>
    <t>WTB-12</t>
  </si>
  <si>
    <t>60'W X 60"H</t>
  </si>
  <si>
    <t>BOOKDROP</t>
  </si>
  <si>
    <t>WTB-05</t>
  </si>
  <si>
    <t>60"W X 48"H</t>
  </si>
  <si>
    <t>STAFF CORR</t>
  </si>
  <si>
    <t>WTB-01</t>
  </si>
  <si>
    <t>72"W X 48"H</t>
  </si>
  <si>
    <t>STAFF SPACE</t>
  </si>
  <si>
    <t>WTB-08</t>
  </si>
  <si>
    <t>96'W X 48"H</t>
  </si>
  <si>
    <t>STAFF BREAK</t>
  </si>
  <si>
    <t>OFFICE</t>
  </si>
  <si>
    <t>CONFERENCE</t>
  </si>
  <si>
    <t>112, 113, 114, 115, 116, 134, 135, 136, 137</t>
  </si>
  <si>
    <t>STUDY</t>
  </si>
  <si>
    <t>WTB-10</t>
  </si>
  <si>
    <t>48"W X 48"H</t>
  </si>
  <si>
    <t>SECTION 5 - EGAN</t>
  </si>
  <si>
    <t>TEEN</t>
  </si>
  <si>
    <t>WTB-06</t>
  </si>
  <si>
    <t>MOBILE GLASSBOARD</t>
  </si>
  <si>
    <t>Egan</t>
  </si>
  <si>
    <t>V Series</t>
  </si>
  <si>
    <t>VGM3672</t>
  </si>
  <si>
    <t>36"w x 72"h</t>
  </si>
  <si>
    <t>White 
Manner 031 Smoky tack fabric</t>
  </si>
  <si>
    <t>Mobile magnetic marker board with full height glass surface on one side and full height tackable surface on opposite side
Acceptable Equal: Ghent</t>
  </si>
  <si>
    <t>TB-06</t>
  </si>
  <si>
    <t>TACKBOARD</t>
  </si>
  <si>
    <t>DIMENSION STELE
1" DEPTH</t>
  </si>
  <si>
    <t>DM4836WHWHF</t>
  </si>
  <si>
    <t>36"W X 48"H X 1"D</t>
  </si>
  <si>
    <t>FABRIC:  GUILFORD OF MAINE, STUDIO 54 GLAM
EDGE: WHITE</t>
  </si>
  <si>
    <t>TACKABLE FABRIC SURFACE</t>
  </si>
  <si>
    <t>WTB-03</t>
  </si>
  <si>
    <t>MOBILE MARKERBOARD</t>
  </si>
  <si>
    <t>VSF3672</t>
  </si>
  <si>
    <t>White EVS on Side, 
Maharam, Gemma Multi by Sander Lak 466569, Color 030 Chromium</t>
  </si>
  <si>
    <t>Mobile magnetic marker board with full height EVS surface on one side and full height tackable felt surface on opposite side.
Includes:
Four (4) assorted color Dry-Erase Markers
one (1) EganCloth
two (2) Egan NeoMagnets</t>
  </si>
  <si>
    <t>CHILDREN</t>
  </si>
  <si>
    <t>White
Manner 031 Smoky tack fabric</t>
  </si>
  <si>
    <t>White glass
Manner 031 Smoky tack fabric</t>
  </si>
  <si>
    <t>CORRIDOR</t>
  </si>
  <si>
    <t>TB-01</t>
  </si>
  <si>
    <t xml:space="preserve">Dimension Boxcore Tack </t>
  </si>
  <si>
    <t>DTB29-4872F-WH</t>
  </si>
  <si>
    <t>48'W X 72'H x 1 1/8"D</t>
  </si>
  <si>
    <t>WHITE EDGE
Maharam, Gemma Multi by Sander Lak 466569,</t>
  </si>
  <si>
    <t>SECTION 6 - EMECO</t>
  </si>
  <si>
    <t>TWEEN AREA</t>
  </si>
  <si>
    <t>CH-08</t>
  </si>
  <si>
    <t>CHAIR</t>
  </si>
  <si>
    <t>Emeco</t>
  </si>
  <si>
    <t>Navy Chair</t>
  </si>
  <si>
    <t xml:space="preserve">Navy Chair 111 </t>
  </si>
  <si>
    <t>15.5:"w x 19.5"d x 18" seat height</t>
  </si>
  <si>
    <t>Finish: Dark Blue</t>
  </si>
  <si>
    <t>CH-05</t>
  </si>
  <si>
    <t xml:space="preserve">1006 Navy Chair </t>
  </si>
  <si>
    <t>EXISTING CHAIRS PULLED FROM CML STORAGE- BRUSHED STAINLESS</t>
  </si>
  <si>
    <t>CH-07</t>
  </si>
  <si>
    <t>Navy Chair Mini</t>
  </si>
  <si>
    <t xml:space="preserve">1006 Navy Mini Chair </t>
  </si>
  <si>
    <t>15.5"W x 19.5"D x 29.5"H, Seat Height 14.75"</t>
  </si>
  <si>
    <t>TBL-03</t>
  </si>
  <si>
    <t>TABLE</t>
  </si>
  <si>
    <t>20-06</t>
  </si>
  <si>
    <t>2006CTRD36A
*CUSTOM HEIGHT - 20.5"</t>
  </si>
  <si>
    <t>36"DIA X 20.5"H</t>
  </si>
  <si>
    <t>EXISTING TABLE PULLED FROM CML STORAGE- BRUSHED STAINLESS</t>
  </si>
  <si>
    <t>SECTION 7 - ENWORK</t>
  </si>
  <si>
    <t>TBL-01</t>
  </si>
  <si>
    <t>Enwork</t>
  </si>
  <si>
    <t>Zori - glides, power cutout in one leg</t>
  </si>
  <si>
    <t>CYTSL362YNS
CR3648ANW
PDPAAUS</t>
  </si>
  <si>
    <t>36"D x 48"W table</t>
  </si>
  <si>
    <t xml:space="preserve">Top: Formica Brite White HPL with 3MM edge
Leg: Silver </t>
  </si>
  <si>
    <t>White Laminate Top with 3mm PVC matching edge.Zori Base with power cutout.  With 1 Enwork Satellite under table power unit with 1 power and 2 USB Charging ports.</t>
  </si>
  <si>
    <t>TBL-11</t>
  </si>
  <si>
    <t>CYTSL362YNS
CR3636ANW
PDPAAUS</t>
  </si>
  <si>
    <t>36"D x 36"W table</t>
  </si>
  <si>
    <t>TBL-33</t>
  </si>
  <si>
    <t>OCCASIONAL TABLE</t>
  </si>
  <si>
    <t>Oh Hey!</t>
  </si>
  <si>
    <t>DPAP3617VP FR OCRQQ30NP</t>
  </si>
  <si>
    <t>36"dia x 17"h</t>
  </si>
  <si>
    <t>Top: Cambria Quartz Ainsley
Wood Millennium Oak Stain on Rift Cut Oak  w/ Black Plinth</t>
  </si>
  <si>
    <t>Provide one COVR2U power unit in center of table top and appropriate wire management through base.</t>
  </si>
  <si>
    <t>TBL-26</t>
  </si>
  <si>
    <t>DPAP3021VP FR OCRQQ30NP</t>
  </si>
  <si>
    <t>30"dia x 21"h</t>
  </si>
  <si>
    <t>TEENS</t>
  </si>
  <si>
    <t>TBL-05</t>
  </si>
  <si>
    <t>Zori</t>
  </si>
  <si>
    <t>CYXSLHNS
with TOP: CR4242ANW</t>
  </si>
  <si>
    <t>42"D x 42"W x 29"H</t>
  </si>
  <si>
    <t>TBL-31</t>
  </si>
  <si>
    <t>Landing Table</t>
  </si>
  <si>
    <t>NEL48108ASNNWW
NELWC29
(2)3130.PST1WM05</t>
  </si>
  <si>
    <t>48"D x 108"W x 29"H</t>
  </si>
  <si>
    <t xml:space="preserve">Top: Formica Brite White HPL with 3MM edge
</t>
  </si>
  <si>
    <t>Grommets to be field installed, 2 3/8" DIA. SYMMETRY - Power channel for use underneath work surface, 36"L x 6"H x 5"D, 15 Amp, 125 Volt, 8 outlet power strip, surge protection, 96" pwr cord</t>
  </si>
  <si>
    <t>TBL-38</t>
  </si>
  <si>
    <t>CYXSLHNS
with TOP:
XX4284ANW</t>
  </si>
  <si>
    <t>42"D x 84"W x 29"H</t>
  </si>
  <si>
    <t>WTB-07</t>
  </si>
  <si>
    <t>MOBILE MONITOR CART</t>
  </si>
  <si>
    <t>Zori Mobile Monitor Stand on Casters</t>
  </si>
  <si>
    <t>CYMNT60CSYZ</t>
  </si>
  <si>
    <t>60"W x 22"D x 72"H</t>
  </si>
  <si>
    <t>Paint: Silver
Laminate: pecan Walnut 6996-26
OTHERS USED Fabric: Camira, Era, Color Maturity CSE40</t>
  </si>
  <si>
    <t>STUDY ROOM</t>
  </si>
  <si>
    <t>TBL-18</t>
  </si>
  <si>
    <t>CYTSL302YNS
CR3072ANW
PDPAAUS</t>
  </si>
  <si>
    <t>30"D x 72"W table</t>
  </si>
  <si>
    <t xml:space="preserve">Top:Formica Brite White HPL with 3MM edge
Leg: Silver </t>
  </si>
  <si>
    <t>TBL-37</t>
  </si>
  <si>
    <t>FLIP TOP TABLE</t>
  </si>
  <si>
    <t>Zori 3mm Edge Laminate Straight Flip Base on Casters</t>
  </si>
  <si>
    <t>CYRS3672ASNWNNW</t>
  </si>
  <si>
    <t>36"D X 72"W</t>
  </si>
  <si>
    <t>White Laminate Top with 3mm PVC matching edge.  Zori flip base.</t>
  </si>
  <si>
    <t>TBL-07</t>
  </si>
  <si>
    <t>NEL4296ASNNWW
with 
NELWC29W
with (2)
SIT ON IT 3152.PST1.WM05 POWER W/WIRE BASKET</t>
  </si>
  <si>
    <t>42"D x 96"W x 29"H</t>
  </si>
  <si>
    <t>Formica Brite White HPL with 3MM edge</t>
  </si>
  <si>
    <t>Grommets to be field installed, 2 3/8" DIA.
SYMMETRY - Power channel for use underneath work surface, 36"L x 6"H x 5"D, 15 Amp, 125 Volt, 8 outlet power strip, surge protection, 96" pwr cord</t>
  </si>
  <si>
    <t>CYXSLHNS
with TOP:
CR4242ANW</t>
  </si>
  <si>
    <t>Top: Formica Brite White HPL with 3MM edge
Leg: Silver</t>
  </si>
  <si>
    <t>STORAGE</t>
  </si>
  <si>
    <t>TBL-20</t>
  </si>
  <si>
    <t>CYTSL302YNS
CR3660ANW
PDPAAUS</t>
  </si>
  <si>
    <t>36"D X 72"W table</t>
  </si>
  <si>
    <t>QUIET READING</t>
  </si>
  <si>
    <t>TBL-22</t>
  </si>
  <si>
    <t>CYTSL302YNS
CR3042ANW
PDPAAUS</t>
  </si>
  <si>
    <t>30"D X 42'W table</t>
  </si>
  <si>
    <t>LEC-01</t>
  </si>
  <si>
    <t>PODIUM</t>
  </si>
  <si>
    <t>Zori Command Center</t>
  </si>
  <si>
    <t>CYL4PCSWW</t>
  </si>
  <si>
    <t>34"W x 28"D x 31.5"-48.5" Adjustable Height</t>
  </si>
  <si>
    <t>Powder Coat Finish:  Silver
Laminate:  pecan Walnut 6996-26
Caster Color:  White with Grey Trim</t>
  </si>
  <si>
    <t>TBL-17</t>
  </si>
  <si>
    <t>Quantum High-performance Flip Table</t>
  </si>
  <si>
    <t>QUSF2472ASRNX</t>
  </si>
  <si>
    <t>24"D x 72"W x 29"H</t>
  </si>
  <si>
    <t>Top: Formica Zen Gray HPL with 3MM edge
 Leg: Silver Caster 
Color: White with Grey Trim</t>
  </si>
  <si>
    <t>CYMNT60CSY)W</t>
  </si>
  <si>
    <t>CYMNT60CSY(Fabric to be selected from standard)W</t>
  </si>
  <si>
    <t>SILVER PAINT, 
Laminate: pecan Walnut 6996-26
FABRIC: RePlay Zero ZER03 Athletic</t>
  </si>
  <si>
    <t>BOOK DROP</t>
  </si>
  <si>
    <t>TBL-29</t>
  </si>
  <si>
    <t>ADJUSTABLE TABLE</t>
  </si>
  <si>
    <t>Solano</t>
  </si>
  <si>
    <t>LVTCRRS
CR2472ANP</t>
  </si>
  <si>
    <t>24"D x 72"W table</t>
  </si>
  <si>
    <r>
      <rPr>
        <sz val="12"/>
        <rFont val="Arial"/>
        <family val="2"/>
      </rPr>
      <t>Top: Wilsonart Slat Gray
Leg: Silver</t>
    </r>
  </si>
  <si>
    <t xml:space="preserve">STAFF BREAK </t>
  </si>
  <si>
    <t xml:space="preserve">CYXSLGNS 
with TOP:
XX3636ANW </t>
  </si>
  <si>
    <t>36"D x 36"W x 29"H</t>
  </si>
  <si>
    <t xml:space="preserve"> PRIVACY</t>
  </si>
  <si>
    <t>TBL-41</t>
  </si>
  <si>
    <t>CYTSL242YNS
CR2442ANW
PDPAAUS</t>
  </si>
  <si>
    <t>24"D x 42"W table</t>
  </si>
  <si>
    <t>TBL-15</t>
  </si>
  <si>
    <r>
      <rPr>
        <sz val="12"/>
        <rFont val="Arial"/>
        <family val="2"/>
      </rPr>
      <t>LVTCRRS
CR2448ANP</t>
    </r>
  </si>
  <si>
    <t>24"D X 48"W X 27-45"H</t>
  </si>
  <si>
    <t>SECTION 8 - ERG</t>
  </si>
  <si>
    <t>CH-25</t>
  </si>
  <si>
    <t>ERG International</t>
  </si>
  <si>
    <t>Owen  chair</t>
  </si>
  <si>
    <t xml:space="preserve">24.25"W x 23"D x 30"H
</t>
  </si>
  <si>
    <t>Base: Argento Metallic
Upholstery: Carnegie, Moto 6084 7</t>
  </si>
  <si>
    <t>LC-19</t>
  </si>
  <si>
    <t>Flair</t>
  </si>
  <si>
    <t>Overall: 34"W x 28"D x 32"H
Seat: 23"W x 19.5"D x 17.5"H</t>
  </si>
  <si>
    <t>Upholstery A:Mayer Lyric LI-024 Azure
Leg: Brushed Aluminum</t>
  </si>
  <si>
    <t>OTO-02</t>
  </si>
  <si>
    <t>OTTOMAN</t>
  </si>
  <si>
    <t>MIA: Almost Triangle: Ottoman - No Legs</t>
  </si>
  <si>
    <t>20"x17"H</t>
  </si>
  <si>
    <t>Upholstery: Architex Unwind Adriatic</t>
  </si>
  <si>
    <t>TBL-24</t>
  </si>
  <si>
    <t>TABLET TABLE</t>
  </si>
  <si>
    <t>Indio</t>
  </si>
  <si>
    <t>IND24D</t>
  </si>
  <si>
    <t>24" DIA x 18" H</t>
  </si>
  <si>
    <t>Leg:  Knoll Brigadoon K2167 5 Poolside                                                Top Table: Corian Sparkling Granita</t>
  </si>
  <si>
    <t>ST-01</t>
  </si>
  <si>
    <t>BAR STOOL</t>
  </si>
  <si>
    <t>Owen Barstool</t>
  </si>
  <si>
    <t>18" D x 19" W x 30.5" SH</t>
  </si>
  <si>
    <t>TBL-23</t>
  </si>
  <si>
    <t xml:space="preserve">OCCASIONAL </t>
  </si>
  <si>
    <t>IND30D COV-1U</t>
  </si>
  <si>
    <t>30" DIA x 16" H</t>
  </si>
  <si>
    <t>Top: Corian Sparkling Granita
Frame: Momentum Mogul EPU, Digital  Power outlet and USB port in base</t>
  </si>
  <si>
    <t>OTO-01</t>
  </si>
  <si>
    <t>MIA: Round Ottoman - No Legs</t>
  </si>
  <si>
    <t>18"x17"H</t>
  </si>
  <si>
    <t xml:space="preserve">Upholstery: LDI Interiors Enviroleather prints, Custom Droplet 401718 (green background)
</t>
  </si>
  <si>
    <t xml:space="preserve">Upholstery: LDI Interiors Enviroleather prints, Custom Droplet 401732 (blue background)
</t>
  </si>
  <si>
    <t>OTO-03</t>
  </si>
  <si>
    <t>18"x13"H</t>
  </si>
  <si>
    <t>Upholstery: LDI Interiors Enviroleather prints, Custom Droplet 401716 (orange background)</t>
  </si>
  <si>
    <t>30" DIA x 26" H</t>
  </si>
  <si>
    <t>24" DIA x 26" H</t>
  </si>
  <si>
    <t>Top: Corian Sparkling Granita
Frame: Momentum Mogul EPU, Digital</t>
  </si>
  <si>
    <t>PRIVACY</t>
  </si>
  <si>
    <t>SECTION 9 - HAWORTH OR APPROVED EQUAL</t>
  </si>
  <si>
    <t>STAFF WORK SPACE</t>
  </si>
  <si>
    <t>DKW-02</t>
  </si>
  <si>
    <t>WORKSTATION</t>
  </si>
  <si>
    <t>Haworth OR Equal</t>
  </si>
  <si>
    <t>Compose</t>
  </si>
  <si>
    <t>Per spec</t>
  </si>
  <si>
    <t>72"w x 84"l x 66"h overall</t>
  </si>
  <si>
    <t>Trim: TR-E SMOKE
Laminate: H-3P PLATINUM
Panel Fabric: HAWORTH TAILORED PY-TH THREAD</t>
  </si>
  <si>
    <t>L shaped workstation with laminate work surfaces; 66"h panels providing privacy from open area, off a Wall Start; work surfaces and overhead units to be panel mounted; one storage tower with side bookcase, wardrobe and BBF pedestal; power and data to be accessed from wall on each station, no panels against the wall, include desk top task light of panel through hardwire base infeed; include desk top task light</t>
  </si>
  <si>
    <t>DKW-03</t>
  </si>
  <si>
    <t>DESK</t>
  </si>
  <si>
    <t>84"w x 96"l x 66"h overall</t>
  </si>
  <si>
    <t>Trim: TR-E SMOKE
Laminate: H-3P PLATINUM
Tack Board Fabric: HAWORTH TAILORED PY-TH THREAD</t>
  </si>
  <si>
    <t>L shaped workstation with laminate work surfaces; 30"x 60" electric height adjustable table with modesty panel; 24" x 72" fixed height side work surface with H leg; 66"h storage tower with side bookcase, wardrobe and BBF pedestal; power and data to be accessed from wall under work surface; include desk top task light</t>
  </si>
  <si>
    <t>CAB-10</t>
  </si>
  <si>
    <t>X-SERIES</t>
  </si>
  <si>
    <t>JSP-0536-S7</t>
  </si>
  <si>
    <t>36"W X 18.75"D X 65"H</t>
  </si>
  <si>
    <t>METAL: TR-TG "Grout (Textured), GRADE A"
PULL: Brushed Nickel Finish
LOCK: Chrome</t>
  </si>
  <si>
    <t>Includes four shelves that adjust in 6″(152mm) increments.
• Hinged doors feature full access hinges</t>
  </si>
  <si>
    <t>CAB-11</t>
  </si>
  <si>
    <t>HAWORTH</t>
  </si>
  <si>
    <t>X SERIES</t>
  </si>
  <si>
    <t>J2HW-4824-SS</t>
  </si>
  <si>
    <t>24"Wx24"Dx48"H</t>
  </si>
  <si>
    <t>TR-E SMOKE</t>
  </si>
  <si>
    <t>x Series filing and Storage, File/File/Valet Right</t>
  </si>
  <si>
    <t>LIN</t>
  </si>
  <si>
    <t>MP-01</t>
  </si>
  <si>
    <t>MOBILE PED</t>
  </si>
  <si>
    <t>JCTB-24-SJC</t>
  </si>
  <si>
    <t>X Series, Pedestal, Cushion Top Kit, 24"D</t>
  </si>
  <si>
    <t>15"w x 23"d x 21.75"h overall</t>
  </si>
  <si>
    <t>FINISH: TR-E SMOKE
Cushion:Vinyl : Architex  Unwind Adriatic</t>
  </si>
  <si>
    <t>X Series Mopile Pedestal, Box, File with Cushioned Top</t>
  </si>
  <si>
    <t>SECTION 10 - JSI</t>
  </si>
  <si>
    <t>LC-02</t>
  </si>
  <si>
    <t>LOUNGE SOFA</t>
  </si>
  <si>
    <t>JSI</t>
  </si>
  <si>
    <t xml:space="preserve">Arwyn Lounge Cushion Back Three Seat - Plain Back </t>
  </si>
  <si>
    <t>AW6013</t>
  </si>
  <si>
    <t>Overall: 29”D 73 3/4”W 28”H   Seat Height: 16 1/4"</t>
  </si>
  <si>
    <t>Upholstery A: Stinson, Blink Ombre BNK 19 Regent
Leg: Aluminum Matte Polished</t>
  </si>
  <si>
    <t>Upholstery: Momentum Silica Etc. Cobalt
Leg: Aluminum Matte Polished</t>
  </si>
  <si>
    <t>LC-06</t>
  </si>
  <si>
    <t>LOUNGE LOVE SEAT</t>
  </si>
  <si>
    <t>Arwyn Lounge Cushion Back Two Seat - Plain Back</t>
  </si>
  <si>
    <t>AW6012</t>
  </si>
  <si>
    <t>Overall 29.5"D x 63"W x29.25"H</t>
  </si>
  <si>
    <t>Upholstery: Momentum, Silica Rhythms Surround You- Dazzle 09597487
Leg: Aluminum Matte Polished</t>
  </si>
  <si>
    <t>SECTION 11   - KI</t>
  </si>
  <si>
    <t>CH-26</t>
  </si>
  <si>
    <t>KI</t>
  </si>
  <si>
    <t>LIMELITE</t>
  </si>
  <si>
    <t>LL5100 TASK CHAIR</t>
  </si>
  <si>
    <t>26"W x 26"D x 34.5"H</t>
  </si>
  <si>
    <t xml:space="preserve">Poly Color: Ultra Blue  Leverr/Shoud Color: Utra Blue
</t>
  </si>
  <si>
    <t>Without arms; include casters for carpet flooring.</t>
  </si>
  <si>
    <t>CH-27</t>
  </si>
  <si>
    <t>LL5111 TASK CHAIR</t>
  </si>
  <si>
    <t xml:space="preserve">Poly Shell Back: PUB Ultra Blue 
Lever/Shroud/Arm Color:Ultra Blue
</t>
  </si>
  <si>
    <t>With arms; include casters for carpet flooring.</t>
  </si>
  <si>
    <t>CH-18</t>
  </si>
  <si>
    <t>LL5200</t>
  </si>
  <si>
    <t>21.125"W x 22"D x 33.5"H</t>
  </si>
  <si>
    <t xml:space="preserve">Poly Color: Ultra Blue  Leverr/Shoud Color: Utra Blue
Vinyl Seat: KI Brigadoon K2167/5 Poolside
</t>
  </si>
  <si>
    <t>Without Arms; provide casters.</t>
  </si>
  <si>
    <t>CH-19</t>
  </si>
  <si>
    <t>LL5211</t>
  </si>
  <si>
    <t>25.75"W x 22"D x 33.5"H</t>
  </si>
  <si>
    <t xml:space="preserve">Poly Shell Back: PUB Ultra Blue 
Lever/Shroud/Arm Color:Ultra Blue
Vinyl Seat: KI Brigadoon K2167/5 Poolside
</t>
  </si>
  <si>
    <t>With arms; provide casters.</t>
  </si>
  <si>
    <t>CH-20</t>
  </si>
  <si>
    <t>LL2100</t>
  </si>
  <si>
    <t>Poly Colors:  PUB Ultra Blue 
Base/Frame:Ultra Blue               Casters: Warm Grey</t>
  </si>
  <si>
    <t>CH-21</t>
  </si>
  <si>
    <t>LL2111</t>
  </si>
  <si>
    <t>LL1100</t>
  </si>
  <si>
    <t>Poly Colors:  Zesty Lime 
Base/Frame: Zesty Lime                    Casters: Warm Grey</t>
  </si>
  <si>
    <t xml:space="preserve">Without arms; </t>
  </si>
  <si>
    <t>LL1111</t>
  </si>
  <si>
    <t>With arms;</t>
  </si>
  <si>
    <t>Poly Shell Back: PUB Ultra Blue 
Vinyl Seat: KI Brigadoon K2167/5 Poolside
Frame: Polished Aluminum</t>
  </si>
  <si>
    <t>ST-07</t>
  </si>
  <si>
    <t>STOOL</t>
  </si>
  <si>
    <t>Limelight</t>
  </si>
  <si>
    <t>LL4100H30</t>
  </si>
  <si>
    <t xml:space="preserve">20.5"W x 21.75"D x 45.25"H
Seat Height - 29.5"
</t>
  </si>
  <si>
    <t xml:space="preserve">Poly Colors:  PUB Ultra Blue 
Base/Frame:Ultra Blue               </t>
  </si>
  <si>
    <t>SECTION 12 - MAGNUSON</t>
  </si>
  <si>
    <t>MAIN CIRC. (COMM. BOARD)</t>
  </si>
  <si>
    <t>DR-02</t>
  </si>
  <si>
    <t>ART DISPLAY RAIL</t>
  </si>
  <si>
    <t>Magnuson</t>
  </si>
  <si>
    <t>DACAPO Wall Mounted Rail with polystyrene brochure holders</t>
  </si>
  <si>
    <t>DC20-8A4</t>
  </si>
  <si>
    <t>10 1/2" x 78 3/4" x 5 1/2"</t>
  </si>
  <si>
    <t>Silver Anodized Aluminum Rail</t>
  </si>
  <si>
    <t>Wall mounted rail with eight 8 1/4”W x 11 11/16”H polystyrene leaflet holders.</t>
  </si>
  <si>
    <t>DR-04</t>
  </si>
  <si>
    <t>DC10-4A4</t>
  </si>
  <si>
    <t xml:space="preserve">10 1/2”h x 39 3/8”w x 5 1/2”d
</t>
  </si>
  <si>
    <t>Wall mounted rail with four 8 1/4”W x 11 11/16”H polystyrene leaflet holders.</t>
  </si>
  <si>
    <t>DR-05</t>
  </si>
  <si>
    <t>DC15-9A5</t>
  </si>
  <si>
    <t>7 7/8"H x 59 1/16"W x 4 3/8"D</t>
  </si>
  <si>
    <t>Wall mounted rail with nine  5 13/16"W x 8 1/4"H polystyrene leaflet holders</t>
  </si>
  <si>
    <t>SECTION 13 - MAVERICK</t>
  </si>
  <si>
    <t>ADULT 105 
BUSINESS CENTER</t>
  </si>
  <si>
    <t>CAB-01</t>
  </si>
  <si>
    <t>CABINET</t>
  </si>
  <si>
    <t>Maverick</t>
  </si>
  <si>
    <t>Custom</t>
  </si>
  <si>
    <t>MAVERICK 248430</t>
  </si>
  <si>
    <t>24"D x 84"W x 30"H</t>
  </si>
  <si>
    <t>Top: Designer White
Gravity Feet: Silver
Arc Pull: Silver</t>
  </si>
  <si>
    <t>Laminate credenza with 1" top,  4 doors, locks on doors, legs.</t>
  </si>
  <si>
    <t>CAB-02</t>
  </si>
  <si>
    <t>MAVERICK 246030</t>
  </si>
  <si>
    <t>24"D x 60"W x 30"H</t>
  </si>
  <si>
    <t>CAB-03</t>
  </si>
  <si>
    <t>Cabinet</t>
  </si>
  <si>
    <t>MVD -Maverick Custom Cabinet</t>
  </si>
  <si>
    <t>24"D x 60"W x 34"H</t>
  </si>
  <si>
    <t>Designer White
Leg: Silver</t>
  </si>
  <si>
    <t>Laminate Credenza with 4 doors, locks on doors, legs.</t>
  </si>
  <si>
    <t>CAB-05</t>
  </si>
  <si>
    <t>UCTCDL1848-CUSTOM HEIGHT 34" - ASWW</t>
  </si>
  <si>
    <t>18"D x 48"W x 34"H</t>
  </si>
  <si>
    <t xml:space="preserve">Designer White 
Leg: Silver </t>
  </si>
  <si>
    <t>Laminate Credenza with 4 doors, locks on doors, legs.  CUSTOM HEIGHT 36"</t>
  </si>
  <si>
    <t>CAB-04</t>
  </si>
  <si>
    <r>
      <t xml:space="preserve">24"D x 72"W x </t>
    </r>
    <r>
      <rPr>
        <sz val="12"/>
        <rFont val="Arial"/>
        <family val="2"/>
      </rPr>
      <t>34</t>
    </r>
    <r>
      <rPr>
        <sz val="12"/>
        <color rgb="FF000000"/>
        <rFont val="Arial"/>
        <family val="2"/>
      </rPr>
      <t>"H</t>
    </r>
  </si>
  <si>
    <t xml:space="preserve">Designer White
Leg: Silver </t>
  </si>
  <si>
    <t>Laminate Credenza with  4 drawers and 4 doors, locks on doors, legs.</t>
  </si>
  <si>
    <t>SECTION 14   - MEDIA TECHNOLOGIES</t>
  </si>
  <si>
    <t>CAB-09</t>
  </si>
  <si>
    <t>Media Technologies</t>
  </si>
  <si>
    <t>Drift</t>
  </si>
  <si>
    <t>DFTLG-42-4218S-TOTOCB-L-MOB</t>
  </si>
  <si>
    <t>42"Hx 44"Wx 18"D</t>
  </si>
  <si>
    <t>Designer White</t>
  </si>
  <si>
    <t>"Drift" tote storage assembly from Media Technologies, 48"H X 44"W X 18"D.
Cabinet includes (3) rows of rails, for tote storage. 
Back panel is "Grey" Lego panel. 
Included with this item are (18) "Translucent" 6"H totes. 
Plastic laminate and PVC edging to be Wilsonart #D354-60 "Designer White".
On wheels</t>
  </si>
  <si>
    <t>CAB-07</t>
  </si>
  <si>
    <t>DFTLG-42-4218S-OTOCB-L-MOB Custom with Doors</t>
  </si>
  <si>
    <t>42"W x 18"D x 42"H</t>
  </si>
  <si>
    <t>Lockable cabinet, with handles on top, and lego back. 
Provide six (6) TOT03-T01 3"h x 12/25"w x 15.25"d Translucent totes
Provide six (6) TOT03-T01 6"h x 12/25"w x 15.25"d Translucent totes</t>
  </si>
  <si>
    <t>TEEN STOR</t>
  </si>
  <si>
    <t>CAB-08</t>
  </si>
  <si>
    <t>DFTS-42-4218S-TOTO-L-MOB</t>
  </si>
  <si>
    <t>42"Wx42"Hx18"D</t>
  </si>
  <si>
    <t>Drift Mobile Open Tote Storage- With Totes (9-6" Totes, 18-3" Totes, Mix of T27 Blue Wren, T01 Translucent</t>
  </si>
  <si>
    <t>TBL-36</t>
  </si>
  <si>
    <t>Work+Box Island</t>
  </si>
  <si>
    <t>WBXI-C4848R, WBXI-TOT3329-T-MOB</t>
  </si>
  <si>
    <t>48"W x 48"D x 29"H</t>
  </si>
  <si>
    <t>Work + Box mobile table Trim Fog REHAUC600257, 
BASE- Wilsonart Battleship 5014K-19, 
Top is Wilsonart Designer White, with white edgebanding,
 Totes – T27 Blue Wren</t>
  </si>
  <si>
    <t xml:space="preserve"> Provide power  APRT-2P-120-W-2P-W</t>
  </si>
  <si>
    <t>Work + Box mobile table Trim Fog REHAUC600257, 
BASE- Wilsonart Battleship 5014K-19, 
Top is Wilsonart Designer White, with white edgebanding,
 Totes – T22 Parakeet &amp; T01-Translucent</t>
  </si>
  <si>
    <t>Provide power  APRT-2P-120-W-2P-W</t>
  </si>
  <si>
    <t>SECTION 15- OFS</t>
  </si>
  <si>
    <t>PRIVACY ROOM</t>
  </si>
  <si>
    <t>TBL-34</t>
  </si>
  <si>
    <t>OFS</t>
  </si>
  <si>
    <t>Strap</t>
  </si>
  <si>
    <t>ST-22RET.X9.MWS.X9.MSL</t>
  </si>
  <si>
    <t>22"dia x 22" height</t>
  </si>
  <si>
    <t xml:space="preserve">Base: MSL Luster Grey powdercoat
Top: TRNT Torrent solid surface
</t>
  </si>
  <si>
    <t>Pedestal disk base side table. Solid surface top</t>
  </si>
  <si>
    <t>LC-16</t>
  </si>
  <si>
    <t>Sofy</t>
  </si>
  <si>
    <t>110141-WDL</t>
  </si>
  <si>
    <t>32"w x 31.75"d x 40.75" back height</t>
  </si>
  <si>
    <t xml:space="preserve">Legs: MRO Linen veneer
Seat Cushions: Momentum Silica Strata Ocean
</t>
  </si>
  <si>
    <t>Wood base lounge chair. High back height. Upholstered seat, back and arms</t>
  </si>
  <si>
    <t>LC-17</t>
  </si>
  <si>
    <t>110090-WDL</t>
  </si>
  <si>
    <t>23.75"w x 23.75"d x 17.25" height</t>
  </si>
  <si>
    <t>Wood base ottoman. Upholstered top.</t>
  </si>
  <si>
    <t>SECTION 16- SCANDINAVIAN SPACES</t>
  </si>
  <si>
    <t>TC-01</t>
  </si>
  <si>
    <t>TRASH RECEPTACLE</t>
  </si>
  <si>
    <t>Scandinavian Spaces</t>
  </si>
  <si>
    <t>Kite</t>
  </si>
  <si>
    <t>25-295-3203</t>
  </si>
  <si>
    <t>19.75"W x 19.5"D x 27.5"H</t>
  </si>
  <si>
    <r>
      <rPr>
        <sz val="11"/>
        <rFont val="Arial"/>
        <family val="2"/>
      </rPr>
      <t>Standard Steel Base:  25-S3310 Anthracite
Top:  25-W3499 White</t>
    </r>
  </si>
  <si>
    <t>wide opening w/ screen printed WASTE symbol on MDF top, standard steel base</t>
  </si>
  <si>
    <t>TC-02</t>
  </si>
  <si>
    <t>RECYCLING RECEPTACLE</t>
  </si>
  <si>
    <t>25-295-3209</t>
  </si>
  <si>
    <t>wide opening w/ screen printed RECYCLING symbol on MDF top, standard steel base</t>
  </si>
  <si>
    <t>SECTION 17   - SIT ON IT SEATING</t>
  </si>
  <si>
    <t>MAIN CIRC.</t>
  </si>
  <si>
    <t>CH-02</t>
  </si>
  <si>
    <t>Sit On It</t>
  </si>
  <si>
    <t>Relay</t>
  </si>
  <si>
    <t>US-94FCS-A60-C12-SC1-FG7</t>
  </si>
  <si>
    <t xml:space="preserve">Poly Shell Back: Navy
Vinyl Seat: Maharam Lean 466438 007 Orb
Frame: Silver </t>
  </si>
  <si>
    <t>CH-11</t>
  </si>
  <si>
    <t>TASK CHAIR</t>
  </si>
  <si>
    <t>Amplify</t>
  </si>
  <si>
    <t>2723.Y/e3.A142.VG5.C16.B21.B1.MC6.FC13</t>
  </si>
  <si>
    <t>BLACK FRAME, POLISHED ALUMINUM BASE, ONYX (BLACK) MESH, VINYL GRADE 2 ELEMENT ONYX SEAT. CML CONFIRM</t>
  </si>
  <si>
    <t>Task chair with high mesh back; adjustable lumbar; multi-adjustable arms; enhanced synchro with seat depth adjustment; carpet casters; nylon base; standard cylinder</t>
  </si>
  <si>
    <t>CH-01</t>
  </si>
  <si>
    <t>US-94FCS-A0-C12-SC1-FG7</t>
  </si>
  <si>
    <t xml:space="preserve">Poly Shell Back: Navy
Vinyl Seat: Maharam Lean 466438 007 Orb
Frame: Silver </t>
  </si>
  <si>
    <t>CH-03</t>
  </si>
  <si>
    <t>Baja</t>
  </si>
  <si>
    <t>1171 FT1-BK4-US-PB-AR0-CS5</t>
  </si>
  <si>
    <t>22.25"Wx21.5"D x 32.5"H</t>
  </si>
  <si>
    <t xml:space="preserve">Poly Shell Back: Navy
Upholstery Seat: Momentum Mixology Grotto
Frame: Silver </t>
  </si>
  <si>
    <t>Without arms, provide casters</t>
  </si>
  <si>
    <t>CH-04</t>
  </si>
  <si>
    <t>1171 FT1-BK4-US-PB-AR1-CS5</t>
  </si>
  <si>
    <t>27"Wx21.5"D x 32.5"H</t>
  </si>
  <si>
    <t xml:space="preserve">Poly Shell Back: Navy
Upholstery Seat: Momentum Mixology Grotto
Frame: Silver 
</t>
  </si>
  <si>
    <t>With arms, provide casters</t>
  </si>
  <si>
    <t>US-94FCS-A0-C12-SC1-FG8</t>
  </si>
  <si>
    <t>US-94FCS-A60-C12-SC1-FG20</t>
  </si>
  <si>
    <t>US-94FCS-A0-C12-SC1-FG5</t>
  </si>
  <si>
    <t xml:space="preserve">Poly Shell Back: Navy
Vinyl Seat: Designtex Wanderer 3073-405 Deep Dive
Frame: Silver </t>
  </si>
  <si>
    <t>US-94FCS-A60-C12-SC1-FG6</t>
  </si>
  <si>
    <t xml:space="preserve">Poly Shell Back: Navy
Vinyl Seat: Designtex Wanderer 3073-405 Deep Dive
Frame: Silver </t>
  </si>
  <si>
    <t>US-94FCS-A0-C12-SC1-FG6</t>
  </si>
  <si>
    <t>CONF. STORAGE</t>
  </si>
  <si>
    <t>CH-23</t>
  </si>
  <si>
    <t>STACK CHAIRS</t>
  </si>
  <si>
    <t>Sprout</t>
  </si>
  <si>
    <t>1181 FT2-FC15-PS-PB-AR0-CGR-CART</t>
  </si>
  <si>
    <r>
      <rPr>
        <sz val="12"/>
        <rFont val="Arial"/>
        <family val="2"/>
      </rPr>
      <t>21.25"W x 22"D x 32"H
Seat Height - 18.5"</t>
    </r>
  </si>
  <si>
    <t>Seat and Back - Navy
Base- Chrome with Clear Glide</t>
  </si>
  <si>
    <t>Provide 2 Stacking Carts</t>
  </si>
  <si>
    <t>STAFF WORKROOM</t>
  </si>
  <si>
    <t>2723.Y/e3.A142.VG5.C16.B21.B1.MC6.FC14</t>
  </si>
  <si>
    <t>BLACK FRAME, POLISHED ALUMINUM BASE, ONYX (BLACK) MESH, VINYL GRADE 2 ELEMENT ONYX SEAT.</t>
  </si>
  <si>
    <t xml:space="preserve">Poly Shell Back: Navy
Vinyl Seat: Architex Unwind Adriatic
Frame: Silver </t>
  </si>
  <si>
    <t>US-94FCS-A0-C12-SC1-FG20</t>
  </si>
  <si>
    <t xml:space="preserve">Poly Shell Back: Navy
Vinyl Seat: Momentum Speakeasy CV Delft
Frame: Silver </t>
  </si>
  <si>
    <t>US-94FCS-A60-C12-SC1-FG8</t>
  </si>
  <si>
    <t xml:space="preserve">Poly Shell Back: Navy
Vinyl Seat: Momentum Speakeasy CV Delft
Frame: Silver </t>
  </si>
  <si>
    <t>SECTION 18- SPEC</t>
  </si>
  <si>
    <t>TBL-32</t>
  </si>
  <si>
    <t>Spec Furniture</t>
  </si>
  <si>
    <t>End Zone</t>
  </si>
  <si>
    <t>4284ENDEP30
VILLCUDKO-72S (x2)
CSP Surge suppressed power bar
CSP Holder to mount power bar to table</t>
  </si>
  <si>
    <t>42"D x 84"W x 30"H</t>
  </si>
  <si>
    <t xml:space="preserve">Top:  Top and side panels exterior Wilsonart 7965K-78 Walnut Heights, Interior and Trough &amp; wire manager RAL 5011
</t>
  </si>
  <si>
    <t>Standard height end panel table with 2" built-up PVC edge; provide 2 VIlla corded power units in table top and one CSP/CSP Holder surge suppressed power bar and holder under table for connection to building power in floor</t>
  </si>
  <si>
    <t>TBL-30</t>
  </si>
  <si>
    <t>42108ENDEP42
VILLCUDKO-72S (x2)
CSP Surge suppressed power bar
CSP Holder to mount power bar to table</t>
  </si>
  <si>
    <t>42"D x 108"W x 42"H</t>
  </si>
  <si>
    <t>Standing height end panel table with 2" built-up PVC edge; provide 2 VIlla corded power units in table top and one CSP/CSP Holder surge suppressed power bar and holder under table for connection to building power in floor</t>
  </si>
  <si>
    <t>SECTION 19   - MISCELANEOUS</t>
  </si>
  <si>
    <t>LC-18</t>
  </si>
  <si>
    <t>EXISTING INVENTORY G1 TO BE REUPHOLSTERED</t>
  </si>
  <si>
    <t>G1</t>
  </si>
  <si>
    <t>Overall: 31.75"W x 29"D x 28"H
Seat: 23"W x 19"D x 16.25"H</t>
  </si>
  <si>
    <t>Upholstery: Pallas,Edge/View 27.329.064
Leg: CML TO CONFIRM</t>
  </si>
  <si>
    <t xml:space="preserve">Upholstery: LDI Interiors Enviroleather prints, Custom Spright 401733 </t>
  </si>
  <si>
    <t>ST-05</t>
  </si>
  <si>
    <t>Fomcore</t>
  </si>
  <si>
    <t>Lily Pad</t>
  </si>
  <si>
    <t>FK007-Z</t>
  </si>
  <si>
    <t xml:space="preserve">16"dia x 3"h Blips
</t>
  </si>
  <si>
    <t>Seat: Momentum Mogul EPU, Digital</t>
  </si>
  <si>
    <t xml:space="preserve">5 blips  </t>
  </si>
  <si>
    <t>Seat: Momentum Mogul EPU, Envy</t>
  </si>
  <si>
    <t xml:space="preserve">5 blips </t>
  </si>
  <si>
    <t>Seat: Momentum Mogul EPU, Flare</t>
  </si>
  <si>
    <t>ST-05-CART</t>
  </si>
  <si>
    <t>Lily Cart</t>
  </si>
  <si>
    <t>FK007-CART2</t>
  </si>
  <si>
    <t>20"D x 37" H</t>
  </si>
  <si>
    <t>Lily</t>
  </si>
  <si>
    <t>PE-22</t>
  </si>
  <si>
    <t>ROCKING HORSE</t>
  </si>
  <si>
    <t>Hugo Horse</t>
  </si>
  <si>
    <t>F175-30x12x22</t>
  </si>
  <si>
    <t>30x12x22</t>
  </si>
  <si>
    <t>Spradling Silvertex Umber</t>
  </si>
  <si>
    <t>CL-01</t>
  </si>
  <si>
    <t>LOCKERS</t>
  </si>
  <si>
    <t>Great Openings</t>
  </si>
  <si>
    <t>CHARGING LOCKERS</t>
  </si>
  <si>
    <t>Total of 5 lockers wide, by 3 lockers high, with with standard top, metal doors, E-Lock, E-lock integrated pull, and standard solid door. Cutout in back to accommodate field installed power units. Each locker to have USB and USB Lightning charger, daisy chained power from all lockers to plug in at wall. Provide Locker Ganging Kit. 0666 Platinum Metallic</t>
  </si>
  <si>
    <t>CL-02</t>
  </si>
  <si>
    <t>Total of 4 lockers wide, by 3 lockers high, with with standard top, metal doors, E-Lock, E-lock integrated pull, and standard solid door. Cutout in back to accommodate field installed power units. Each locker to have USB and USB Lightning charger, daisy chained power from all lockers to plug in at wall. Provide Locker Ganging Kit. 0666 Platinum Metallic</t>
  </si>
  <si>
    <t>SHL-01</t>
  </si>
  <si>
    <t>SHELVING</t>
  </si>
  <si>
    <t>METRO</t>
  </si>
  <si>
    <t>SUPER ERECTA STARTER SHELVING UNIT</t>
  </si>
  <si>
    <t>5N547C</t>
  </si>
  <si>
    <t>42"W x 24"D x 74"H</t>
  </si>
  <si>
    <t>5 Wire shelves, 4 posts</t>
  </si>
  <si>
    <t>SHL-02</t>
  </si>
  <si>
    <t>5N557C</t>
  </si>
  <si>
    <t>48"W x 24"D x 74"H</t>
  </si>
  <si>
    <t>PE-02</t>
  </si>
  <si>
    <t>DUPLO CUBE</t>
  </si>
  <si>
    <t>Momentum Interactive</t>
  </si>
  <si>
    <t>Flat Cube Duplo Blocks</t>
  </si>
  <si>
    <t>Flat Cube</t>
  </si>
  <si>
    <t>43"x43"x17"</t>
  </si>
  <si>
    <t>Gray-Pantone 421C</t>
  </si>
  <si>
    <t>PE-14</t>
  </si>
  <si>
    <t>AIR HOCKEY TABLE</t>
  </si>
  <si>
    <t>Hathaway</t>
  </si>
  <si>
    <t>Excalibur 6' Air Hockey Table with Table Tennis Top</t>
  </si>
  <si>
    <t>72"L x 34"W x 31"H</t>
  </si>
  <si>
    <t>LC-11</t>
  </si>
  <si>
    <t>RECLINER</t>
  </si>
  <si>
    <t>Kimball International</t>
  </si>
  <si>
    <t>EZZERI Patient Lounger Reclining Wing Back with Head Pillow, Glides and Ottoman</t>
  </si>
  <si>
    <t>V80MPL1RWBHPGACP WITH V80MRTOG</t>
  </si>
  <si>
    <t>46 1/4"H x 32"W X33"D</t>
  </si>
  <si>
    <t xml:space="preserve">Upholstery: Architex Emergent Willow Light industrial Arm Caps Cinder 462
Legs: </t>
  </si>
  <si>
    <t>Recliner/glider; upholstered seat, back and arms; footrest and back operate independently of one another</t>
  </si>
  <si>
    <t>SECTION 20 -WORDEN</t>
  </si>
  <si>
    <t>CHILDRENS</t>
  </si>
  <si>
    <t>BB-01</t>
  </si>
  <si>
    <t>BOOK BIN</t>
  </si>
  <si>
    <t>WORDEN</t>
  </si>
  <si>
    <t xml:space="preserve">BOOK BIN  </t>
  </si>
  <si>
    <t>CML WHITE STAIN FINISH</t>
  </si>
  <si>
    <t>Book bin</t>
  </si>
  <si>
    <t>BB-02</t>
  </si>
  <si>
    <t>CRAWL UP BOOK BIN</t>
  </si>
  <si>
    <t>DSP-01</t>
  </si>
  <si>
    <t>BOOK DISPLAY</t>
  </si>
  <si>
    <t>FIREPLACE</t>
  </si>
  <si>
    <t>CML WHITE AND GRAY STAIN FINISH</t>
  </si>
  <si>
    <t>MAIN CIR</t>
  </si>
  <si>
    <t>LEC-04</t>
  </si>
  <si>
    <t>STAFF STATION</t>
  </si>
  <si>
    <t>LEC-05</t>
  </si>
  <si>
    <t>SPECIAL-CHILDREN'S CHECKOUT</t>
  </si>
  <si>
    <t>SEE FLOOR PLAN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</si>
</sst>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quot;$&quot;* #,##0.00_);_(&quot;$&quot;* \(#,##0.00\);_(&quot;$&quot;* &quot;-&quot;??_);_(@_)"/>
    <numFmt numFmtId="164" formatCode="&quot;$&quot;#,##0.00"/>
  </numFmts>
  <fonts count="27" x14ac:knownFonts="1">
    <font>
      <sz val="11"/>
      <color indexed="8"/>
      <name val="Calibri"/>
      <family val="2"/>
      <scheme val="minor"/>
    </font>
    <font>
      <sz val="12"/>
      <color rgb="FF000000"/>
      <name val="Arial"/>
      <family val="2"/>
    </font>
    <font>
      <sz val="12"/>
      <color indexed="8"/>
      <name val="Calibri"/>
      <family val="2"/>
      <scheme val="minor"/>
    </font>
    <font>
      <sz val="11"/>
      <color indexed="8"/>
      <name val="Calibri"/>
      <family val="2"/>
      <scheme val="minor"/>
    </font>
    <font>
      <sz val="10"/>
      <color rgb="FF000000"/>
      <name val="Times New Roman"/>
      <family val="1"/>
    </font>
    <font>
      <b/>
      <sz val="20"/>
      <name val="Arial"/>
      <family val="2"/>
    </font>
    <font>
      <sz val="10"/>
      <color rgb="FF000000"/>
      <name val="Times New Roman"/>
      <family val="1"/>
    </font>
    <font>
      <b/>
      <sz val="16"/>
      <name val="Arial"/>
      <family val="2"/>
    </font>
    <font>
      <b/>
      <sz val="14"/>
      <color indexed="8"/>
      <name val="Arial"/>
      <family val="2"/>
    </font>
    <font>
      <sz val="14"/>
      <color indexed="8"/>
      <name val="Calibri"/>
      <family val="2"/>
      <scheme val="minor"/>
    </font>
    <font>
      <sz val="14"/>
      <color rgb="FF000000"/>
      <name val="Arial"/>
      <family val="2"/>
    </font>
    <font>
      <sz val="8"/>
      <name val="Calibri"/>
      <family val="2"/>
      <scheme val="minor"/>
    </font>
    <font>
      <sz val="11"/>
      <color rgb="FF000000"/>
      <name val="Arial"/>
      <family val="2"/>
    </font>
    <font>
      <sz val="11"/>
      <name val="Arial"/>
      <family val="2"/>
    </font>
    <font>
      <sz val="10"/>
      <color rgb="FF000000"/>
      <name val="Arial"/>
      <family val="2"/>
    </font>
    <font>
      <b/>
      <sz val="14"/>
      <name val="Arial"/>
      <family val="2"/>
    </font>
    <font>
      <sz val="14"/>
      <color indexed="8"/>
      <name val="Arial"/>
      <family val="2"/>
    </font>
    <font>
      <sz val="16"/>
      <color rgb="FF000000"/>
      <name val="Arial"/>
      <family val="2"/>
    </font>
    <font>
      <sz val="20"/>
      <color indexed="8"/>
      <name val="Arial"/>
      <family val="2"/>
    </font>
    <font>
      <sz val="16"/>
      <color indexed="8"/>
      <name val="Arial"/>
      <family val="2"/>
    </font>
    <font>
      <sz val="12"/>
      <color indexed="8"/>
      <name val="Arial"/>
      <family val="2"/>
    </font>
    <font>
      <b/>
      <sz val="12"/>
      <color rgb="FF000000"/>
      <name val="Arial"/>
      <family val="2"/>
    </font>
    <font>
      <b/>
      <sz val="16"/>
      <color rgb="FF000000"/>
      <name val="Arial"/>
      <family val="2"/>
    </font>
    <font>
      <sz val="12"/>
      <name val="Arial"/>
      <family val="2"/>
    </font>
    <font>
      <sz val="11"/>
      <color indexed="8"/>
      <name val="Arial"/>
      <family val="2"/>
    </font>
    <font>
      <sz val="12"/>
      <color rgb="FF1F1F1F"/>
      <name val="Arial"/>
      <family val="2"/>
    </font>
    <font>
      <sz val="16"/>
      <color indexed="8"/>
      <name val="Calibri"/>
      <family val="2"/>
      <scheme val="minor"/>
    </font>
  </fonts>
  <fills count="13">
    <fill>
      <patternFill patternType="none"/>
    </fill>
    <fill>
      <patternFill patternType="gray125"/>
    </fill>
    <fill>
      <patternFill patternType="none">
        <fgColor rgb="FFFEFF85"/>
      </patternFill>
    </fill>
    <fill>
      <patternFill patternType="solid">
        <fgColor theme="0" tint="-0.249977111117893"/>
        <bgColor indexed="64"/>
      </patternFill>
    </fill>
    <fill>
      <patternFill patternType="solid">
        <fgColor theme="5"/>
        <bgColor indexed="64"/>
      </patternFill>
    </fill>
    <fill>
      <patternFill patternType="solid">
        <fgColor theme="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0" tint="-0.14999847407452621"/>
        <bgColor indexed="64"/>
      </patternFill>
    </fill>
    <fill>
      <patternFill patternType="solid">
        <fgColor theme="4" tint="0.39997558519241921"/>
        <bgColor indexed="64"/>
      </patternFill>
    </fill>
    <fill>
      <patternFill patternType="solid">
        <fgColor theme="0" tint="-0.499984740745262"/>
        <bgColor indexed="64"/>
      </patternFill>
    </fill>
    <fill>
      <patternFill patternType="solid">
        <fgColor theme="0"/>
        <bgColor rgb="FFFEFF85"/>
      </patternFill>
    </fill>
    <fill>
      <patternFill patternType="solid">
        <fgColor theme="0" tint="-0.24994659260841701"/>
        <bgColor indexed="64"/>
      </patternFill>
    </fill>
  </fills>
  <borders count="24">
    <border>
      <left/>
      <right/>
      <top/>
      <bottom/>
      <diagonal/>
    </border>
    <border>
      <left style="thin">
        <color auto="1"/>
      </left>
      <right style="thin">
        <color auto="1"/>
      </right>
      <top style="thin">
        <color auto="1"/>
      </top>
      <bottom style="thin">
        <color auto="1"/>
      </bottom>
      <diagonal/>
    </border>
    <border>
      <left style="medium">
        <color indexed="64"/>
      </left>
      <right/>
      <top style="medium">
        <color indexed="64"/>
      </top>
      <bottom/>
      <diagonal/>
    </border>
    <border>
      <left/>
      <right/>
      <top style="medium">
        <color indexed="64"/>
      </top>
      <bottom/>
      <diagonal/>
    </border>
    <border>
      <left style="thin">
        <color auto="1"/>
      </left>
      <right style="thin">
        <color auto="1"/>
      </right>
      <top style="medium">
        <color auto="1"/>
      </top>
      <bottom style="thin">
        <color auto="1"/>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medium">
        <color indexed="64"/>
      </left>
      <right style="thin">
        <color auto="1"/>
      </right>
      <top style="medium">
        <color indexed="64"/>
      </top>
      <bottom style="thin">
        <color auto="1"/>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thin">
        <color auto="1"/>
      </top>
      <bottom style="medium">
        <color indexed="64"/>
      </bottom>
      <diagonal/>
    </border>
    <border>
      <left style="thin">
        <color auto="1"/>
      </left>
      <right style="medium">
        <color indexed="64"/>
      </right>
      <top style="medium">
        <color indexed="64"/>
      </top>
      <bottom style="thin">
        <color auto="1"/>
      </bottom>
      <diagonal/>
    </border>
    <border>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auto="1"/>
      </left>
      <right style="medium">
        <color indexed="64"/>
      </right>
      <top style="thin">
        <color auto="1"/>
      </top>
      <bottom style="thin">
        <color auto="1"/>
      </bottom>
      <diagonal/>
    </border>
    <border>
      <left style="thin">
        <color auto="1"/>
      </left>
      <right style="medium">
        <color indexed="64"/>
      </right>
      <top style="medium">
        <color indexed="64"/>
      </top>
      <bottom style="medium">
        <color indexed="64"/>
      </bottom>
      <diagonal/>
    </border>
    <border>
      <left style="thin">
        <color auto="1"/>
      </left>
      <right/>
      <top/>
      <bottom style="thin">
        <color auto="1"/>
      </bottom>
      <diagonal/>
    </border>
  </borders>
  <cellStyleXfs count="4">
    <xf numFmtId="0" fontId="0" fillId="0" borderId="0"/>
    <xf numFmtId="0" fontId="3" fillId="2" borderId="0"/>
    <xf numFmtId="0" fontId="4" fillId="2" borderId="0"/>
    <xf numFmtId="44" fontId="6" fillId="2" borderId="0" applyFont="0" applyFill="0" applyBorder="0" applyAlignment="0" applyProtection="0"/>
  </cellStyleXfs>
  <cellXfs count="257">
    <xf numFmtId="0" fontId="0" fillId="0" borderId="0" xfId="0"/>
    <xf numFmtId="0" fontId="2" fillId="0" borderId="0" xfId="0" applyFont="1"/>
    <xf numFmtId="0" fontId="8" fillId="3" borderId="11" xfId="0" applyFont="1" applyFill="1" applyBorder="1" applyAlignment="1">
      <alignment horizontal="center" vertical="center" wrapText="1"/>
    </xf>
    <xf numFmtId="0" fontId="8" fillId="3" borderId="12" xfId="0" applyFont="1" applyFill="1" applyBorder="1" applyAlignment="1">
      <alignment horizontal="center" vertical="center" wrapText="1"/>
    </xf>
    <xf numFmtId="0" fontId="9" fillId="0" borderId="0" xfId="0" applyFont="1" applyAlignment="1">
      <alignment horizontal="center" vertical="center" wrapText="1"/>
    </xf>
    <xf numFmtId="0" fontId="2" fillId="5" borderId="0" xfId="0" applyFont="1" applyFill="1"/>
    <xf numFmtId="164" fontId="1" fillId="0" borderId="1" xfId="0" applyNumberFormat="1" applyFont="1" applyBorder="1" applyAlignment="1">
      <alignment vertical="top"/>
    </xf>
    <xf numFmtId="0" fontId="2" fillId="6" borderId="0" xfId="0" applyFont="1" applyFill="1"/>
    <xf numFmtId="0" fontId="13" fillId="0" borderId="9" xfId="0" applyFont="1" applyBorder="1" applyAlignment="1">
      <alignment horizontal="left" vertical="top" wrapText="1"/>
    </xf>
    <xf numFmtId="1" fontId="12" fillId="0" borderId="9" xfId="0" applyNumberFormat="1" applyFont="1" applyBorder="1" applyAlignment="1">
      <alignment horizontal="right" vertical="top" wrapText="1"/>
    </xf>
    <xf numFmtId="0" fontId="12" fillId="0" borderId="9" xfId="0" applyFont="1" applyBorder="1" applyAlignment="1">
      <alignment horizontal="center" vertical="center" wrapText="1"/>
    </xf>
    <xf numFmtId="0" fontId="12" fillId="0" borderId="9" xfId="0" applyFont="1" applyBorder="1" applyAlignment="1">
      <alignment horizontal="left" vertical="top" wrapText="1"/>
    </xf>
    <xf numFmtId="1" fontId="12" fillId="0" borderId="1" xfId="0" applyNumberFormat="1" applyFont="1" applyBorder="1" applyAlignment="1">
      <alignment horizontal="center" vertical="top" wrapText="1"/>
    </xf>
    <xf numFmtId="0" fontId="13" fillId="0" borderId="1" xfId="0" applyFont="1" applyBorder="1" applyAlignment="1">
      <alignment horizontal="left" vertical="top" wrapText="1"/>
    </xf>
    <xf numFmtId="1" fontId="12" fillId="0" borderId="1" xfId="0" applyNumberFormat="1" applyFont="1" applyBorder="1" applyAlignment="1">
      <alignment horizontal="right" vertical="top" wrapText="1"/>
    </xf>
    <xf numFmtId="0" fontId="12" fillId="0" borderId="1" xfId="0" applyFont="1" applyBorder="1" applyAlignment="1">
      <alignment horizontal="center" vertical="center" wrapText="1"/>
    </xf>
    <xf numFmtId="0" fontId="12" fillId="0" borderId="4" xfId="0" applyFont="1" applyBorder="1" applyAlignment="1">
      <alignment horizontal="left" vertical="top" wrapText="1"/>
    </xf>
    <xf numFmtId="0" fontId="13" fillId="0" borderId="4" xfId="0" applyFont="1" applyBorder="1" applyAlignment="1">
      <alignment horizontal="left" vertical="top" wrapText="1"/>
    </xf>
    <xf numFmtId="1" fontId="12" fillId="0" borderId="4" xfId="0" applyNumberFormat="1" applyFont="1" applyBorder="1" applyAlignment="1">
      <alignment horizontal="right" vertical="top" wrapText="1"/>
    </xf>
    <xf numFmtId="0" fontId="12" fillId="0" borderId="4" xfId="0" applyFont="1" applyBorder="1" applyAlignment="1">
      <alignment horizontal="center" vertical="center" wrapText="1"/>
    </xf>
    <xf numFmtId="0" fontId="1" fillId="0" borderId="14" xfId="0" applyFont="1" applyBorder="1" applyAlignment="1">
      <alignment vertical="top"/>
    </xf>
    <xf numFmtId="0" fontId="1" fillId="0" borderId="13" xfId="0" applyFont="1" applyBorder="1" applyAlignment="1">
      <alignment vertical="top"/>
    </xf>
    <xf numFmtId="0" fontId="14" fillId="2" borderId="0" xfId="2" applyFont="1" applyAlignment="1">
      <alignment horizontal="left" vertical="top"/>
    </xf>
    <xf numFmtId="0" fontId="15" fillId="8" borderId="19" xfId="2" applyFont="1" applyFill="1" applyBorder="1" applyAlignment="1">
      <alignment vertical="top"/>
    </xf>
    <xf numFmtId="0" fontId="14" fillId="8" borderId="19" xfId="2" applyFont="1" applyFill="1" applyBorder="1" applyAlignment="1">
      <alignment horizontal="left" vertical="top" wrapText="1"/>
    </xf>
    <xf numFmtId="0" fontId="12" fillId="2" borderId="0" xfId="2" applyFont="1" applyAlignment="1">
      <alignment horizontal="left" vertical="top"/>
    </xf>
    <xf numFmtId="0" fontId="12" fillId="2" borderId="0" xfId="2" applyFont="1" applyAlignment="1">
      <alignment horizontal="left" vertical="top" wrapText="1"/>
    </xf>
    <xf numFmtId="0" fontId="10" fillId="8" borderId="19" xfId="2" applyFont="1" applyFill="1" applyBorder="1" applyAlignment="1">
      <alignment horizontal="left" vertical="center" wrapText="1"/>
    </xf>
    <xf numFmtId="164" fontId="10" fillId="8" borderId="19" xfId="2" applyNumberFormat="1" applyFont="1" applyFill="1" applyBorder="1" applyAlignment="1">
      <alignment horizontal="right" vertical="center" wrapText="1"/>
    </xf>
    <xf numFmtId="164" fontId="0" fillId="2" borderId="0" xfId="3" applyNumberFormat="1" applyFont="1" applyFill="1" applyBorder="1" applyAlignment="1">
      <alignment horizontal="left" vertical="top"/>
    </xf>
    <xf numFmtId="0" fontId="2" fillId="5" borderId="1" xfId="0" applyFont="1" applyFill="1" applyBorder="1"/>
    <xf numFmtId="0" fontId="0" fillId="5" borderId="0" xfId="0" applyFill="1"/>
    <xf numFmtId="0" fontId="17" fillId="2" borderId="0" xfId="2" applyFont="1" applyAlignment="1">
      <alignment horizontal="left" vertical="top"/>
    </xf>
    <xf numFmtId="0" fontId="1" fillId="2" borderId="0" xfId="2" applyFont="1" applyAlignment="1">
      <alignment horizontal="left" vertical="top"/>
    </xf>
    <xf numFmtId="0" fontId="1" fillId="2" borderId="19" xfId="2" applyFont="1" applyBorder="1" applyAlignment="1">
      <alignment horizontal="left" vertical="top" wrapText="1"/>
    </xf>
    <xf numFmtId="164" fontId="1" fillId="2" borderId="19" xfId="3" applyNumberFormat="1" applyFont="1" applyFill="1" applyBorder="1" applyAlignment="1">
      <alignment horizontal="right" vertical="top" wrapText="1"/>
    </xf>
    <xf numFmtId="0" fontId="18" fillId="2" borderId="0" xfId="0" applyFont="1" applyFill="1" applyAlignment="1">
      <alignment horizontal="left" vertical="top"/>
    </xf>
    <xf numFmtId="0" fontId="19" fillId="2" borderId="0" xfId="0" applyFont="1" applyFill="1" applyAlignment="1">
      <alignment horizontal="left" vertical="top"/>
    </xf>
    <xf numFmtId="0" fontId="16" fillId="0" borderId="0" xfId="0" applyFont="1" applyAlignment="1">
      <alignment horizontal="center" vertical="center" wrapText="1"/>
    </xf>
    <xf numFmtId="0" fontId="20" fillId="5" borderId="0" xfId="0" applyFont="1" applyFill="1"/>
    <xf numFmtId="0" fontId="1" fillId="5" borderId="1" xfId="0" applyFont="1" applyFill="1" applyBorder="1" applyAlignment="1">
      <alignment vertical="top"/>
    </xf>
    <xf numFmtId="0" fontId="1" fillId="5" borderId="1" xfId="0" applyFont="1" applyFill="1" applyBorder="1" applyAlignment="1">
      <alignment vertical="top" wrapText="1"/>
    </xf>
    <xf numFmtId="0" fontId="20" fillId="5" borderId="1" xfId="0" applyFont="1" applyFill="1" applyBorder="1" applyAlignment="1">
      <alignment vertical="center" wrapText="1"/>
    </xf>
    <xf numFmtId="0" fontId="1" fillId="5" borderId="9" xfId="0" applyFont="1" applyFill="1" applyBorder="1" applyAlignment="1">
      <alignment vertical="top"/>
    </xf>
    <xf numFmtId="0" fontId="1" fillId="5" borderId="9" xfId="0" applyFont="1" applyFill="1" applyBorder="1" applyAlignment="1">
      <alignment vertical="top" wrapText="1"/>
    </xf>
    <xf numFmtId="0" fontId="20" fillId="5" borderId="1" xfId="0" applyFont="1" applyFill="1" applyBorder="1"/>
    <xf numFmtId="0" fontId="19" fillId="0" borderId="0" xfId="0" applyFont="1"/>
    <xf numFmtId="0" fontId="22" fillId="0" borderId="0" xfId="0" applyFont="1" applyAlignment="1">
      <alignment vertical="top"/>
    </xf>
    <xf numFmtId="44" fontId="17" fillId="2" borderId="0" xfId="3" applyFont="1" applyFill="1" applyBorder="1" applyAlignment="1">
      <alignment horizontal="left" vertical="top"/>
    </xf>
    <xf numFmtId="44" fontId="19" fillId="2" borderId="0" xfId="3" applyFont="1" applyFill="1" applyBorder="1" applyAlignment="1">
      <alignment horizontal="left" vertical="top"/>
    </xf>
    <xf numFmtId="164" fontId="19" fillId="2" borderId="0" xfId="3" applyNumberFormat="1" applyFont="1" applyFill="1" applyBorder="1" applyAlignment="1">
      <alignment horizontal="left" vertical="top"/>
    </xf>
    <xf numFmtId="44" fontId="22" fillId="2" borderId="0" xfId="3" applyFont="1" applyFill="1" applyBorder="1" applyAlignment="1">
      <alignment vertical="top"/>
    </xf>
    <xf numFmtId="0" fontId="20" fillId="0" borderId="0" xfId="0" applyFont="1"/>
    <xf numFmtId="0" fontId="23" fillId="0" borderId="1" xfId="0" applyFont="1" applyBorder="1" applyAlignment="1">
      <alignment horizontal="left" vertical="top" wrapText="1"/>
    </xf>
    <xf numFmtId="1" fontId="1" fillId="0" borderId="1" xfId="0" applyNumberFormat="1" applyFont="1" applyBorder="1" applyAlignment="1">
      <alignment horizontal="right" vertical="top" wrapText="1"/>
    </xf>
    <xf numFmtId="0" fontId="1" fillId="0" borderId="1" xfId="0" applyFont="1" applyBorder="1" applyAlignment="1">
      <alignment horizontal="center" vertical="center" wrapText="1"/>
    </xf>
    <xf numFmtId="0" fontId="1" fillId="0" borderId="1" xfId="0" applyFont="1" applyBorder="1" applyAlignment="1">
      <alignment horizontal="left" vertical="top" wrapText="1"/>
    </xf>
    <xf numFmtId="0" fontId="20" fillId="0" borderId="1" xfId="0" applyFont="1" applyBorder="1"/>
    <xf numFmtId="0" fontId="1" fillId="0" borderId="1" xfId="0" applyFont="1" applyBorder="1" applyAlignment="1">
      <alignment vertical="top"/>
    </xf>
    <xf numFmtId="0" fontId="1" fillId="7" borderId="1" xfId="0" applyFont="1" applyFill="1" applyBorder="1" applyAlignment="1">
      <alignment vertical="top"/>
    </xf>
    <xf numFmtId="0" fontId="1" fillId="0" borderId="1" xfId="0" applyFont="1" applyBorder="1" applyAlignment="1">
      <alignment vertical="top" wrapText="1"/>
    </xf>
    <xf numFmtId="0" fontId="20" fillId="0" borderId="1" xfId="0" applyFont="1" applyBorder="1" applyAlignment="1">
      <alignment vertical="center" wrapText="1"/>
    </xf>
    <xf numFmtId="1" fontId="1" fillId="0" borderId="1" xfId="0" applyNumberFormat="1" applyFont="1" applyBorder="1" applyAlignment="1">
      <alignment horizontal="center" vertical="top" wrapText="1"/>
    </xf>
    <xf numFmtId="0" fontId="1" fillId="5" borderId="1" xfId="0" applyFont="1" applyFill="1" applyBorder="1" applyAlignment="1">
      <alignment horizontal="left" vertical="top" wrapText="1"/>
    </xf>
    <xf numFmtId="164" fontId="1" fillId="5" borderId="1" xfId="0" applyNumberFormat="1" applyFont="1" applyFill="1" applyBorder="1" applyAlignment="1">
      <alignment vertical="top"/>
    </xf>
    <xf numFmtId="0" fontId="20" fillId="5" borderId="1" xfId="0" applyFont="1" applyFill="1" applyBorder="1" applyAlignment="1">
      <alignment horizontal="left" wrapText="1"/>
    </xf>
    <xf numFmtId="1" fontId="1" fillId="5" borderId="1" xfId="0" applyNumberFormat="1" applyFont="1" applyFill="1" applyBorder="1" applyAlignment="1">
      <alignment horizontal="right" vertical="top" wrapText="1"/>
    </xf>
    <xf numFmtId="0" fontId="23" fillId="5" borderId="1" xfId="0" applyFont="1" applyFill="1" applyBorder="1" applyAlignment="1">
      <alignment horizontal="left" vertical="top" wrapText="1"/>
    </xf>
    <xf numFmtId="0" fontId="1" fillId="5" borderId="1" xfId="0" applyFont="1" applyFill="1" applyBorder="1" applyAlignment="1">
      <alignment horizontal="center" vertical="center" wrapText="1"/>
    </xf>
    <xf numFmtId="1" fontId="1" fillId="5" borderId="1" xfId="0" applyNumberFormat="1" applyFont="1" applyFill="1" applyBorder="1" applyAlignment="1">
      <alignment horizontal="center" vertical="top" wrapText="1"/>
    </xf>
    <xf numFmtId="164" fontId="20" fillId="11" borderId="1" xfId="3" applyNumberFormat="1" applyFont="1" applyFill="1" applyBorder="1" applyAlignment="1">
      <alignment horizontal="left" vertical="top"/>
    </xf>
    <xf numFmtId="0" fontId="20" fillId="5" borderId="9" xfId="0" applyFont="1" applyFill="1" applyBorder="1" applyAlignment="1">
      <alignment horizontal="left" wrapText="1"/>
    </xf>
    <xf numFmtId="0" fontId="24" fillId="0" borderId="1" xfId="0" applyFont="1" applyBorder="1"/>
    <xf numFmtId="1" fontId="12" fillId="0" borderId="0" xfId="0" applyNumberFormat="1" applyFont="1" applyAlignment="1">
      <alignment horizontal="center" vertical="top" wrapText="1"/>
    </xf>
    <xf numFmtId="1" fontId="12" fillId="0" borderId="0" xfId="0" applyNumberFormat="1" applyFont="1" applyAlignment="1">
      <alignment horizontal="left" vertical="top" wrapText="1"/>
    </xf>
    <xf numFmtId="0" fontId="13" fillId="0" borderId="0" xfId="0" applyFont="1" applyAlignment="1">
      <alignment horizontal="left" vertical="top" wrapText="1"/>
    </xf>
    <xf numFmtId="1" fontId="12" fillId="0" borderId="0" xfId="0" applyNumberFormat="1" applyFont="1" applyAlignment="1">
      <alignment horizontal="right" vertical="top" wrapText="1"/>
    </xf>
    <xf numFmtId="0" fontId="12" fillId="0" borderId="0" xfId="0" applyFont="1" applyAlignment="1">
      <alignment horizontal="center" vertical="center" wrapText="1"/>
    </xf>
    <xf numFmtId="0" fontId="12" fillId="0" borderId="0" xfId="0" applyFont="1" applyAlignment="1">
      <alignment horizontal="left" vertical="top" wrapText="1"/>
    </xf>
    <xf numFmtId="0" fontId="24" fillId="0" borderId="0" xfId="0" applyFont="1"/>
    <xf numFmtId="0" fontId="13" fillId="5" borderId="1" xfId="0" applyFont="1" applyFill="1" applyBorder="1" applyAlignment="1">
      <alignment horizontal="left" vertical="top" wrapText="1"/>
    </xf>
    <xf numFmtId="1" fontId="12" fillId="5" borderId="1" xfId="0" applyNumberFormat="1" applyFont="1" applyFill="1" applyBorder="1" applyAlignment="1">
      <alignment horizontal="right" vertical="top" wrapText="1"/>
    </xf>
    <xf numFmtId="0" fontId="12" fillId="5" borderId="1" xfId="0" applyFont="1" applyFill="1" applyBorder="1" applyAlignment="1">
      <alignment horizontal="center" vertical="center" wrapText="1"/>
    </xf>
    <xf numFmtId="1" fontId="12" fillId="5" borderId="1" xfId="0" applyNumberFormat="1" applyFont="1" applyFill="1" applyBorder="1" applyAlignment="1">
      <alignment horizontal="center" vertical="top" wrapText="1"/>
    </xf>
    <xf numFmtId="0" fontId="24" fillId="5" borderId="1" xfId="0" applyFont="1" applyFill="1" applyBorder="1"/>
    <xf numFmtId="0" fontId="12" fillId="5" borderId="1" xfId="0" applyFont="1" applyFill="1" applyBorder="1" applyAlignment="1">
      <alignment horizontal="left" vertical="top" wrapText="1"/>
    </xf>
    <xf numFmtId="164" fontId="19" fillId="11" borderId="1" xfId="3" applyNumberFormat="1" applyFont="1" applyFill="1" applyBorder="1" applyAlignment="1">
      <alignment horizontal="left" vertical="top"/>
    </xf>
    <xf numFmtId="164" fontId="24" fillId="11" borderId="1" xfId="3" applyNumberFormat="1" applyFont="1" applyFill="1" applyBorder="1" applyAlignment="1">
      <alignment horizontal="left" vertical="top"/>
    </xf>
    <xf numFmtId="0" fontId="20" fillId="5" borderId="1" xfId="0" applyFont="1" applyFill="1" applyBorder="1" applyAlignment="1">
      <alignment vertical="top"/>
    </xf>
    <xf numFmtId="0" fontId="1" fillId="11" borderId="1" xfId="0" applyFont="1" applyFill="1" applyBorder="1" applyAlignment="1">
      <alignment vertical="top"/>
    </xf>
    <xf numFmtId="0" fontId="1" fillId="11" borderId="1" xfId="0" applyFont="1" applyFill="1" applyBorder="1" applyAlignment="1">
      <alignment vertical="top" wrapText="1"/>
    </xf>
    <xf numFmtId="0" fontId="21" fillId="11" borderId="1" xfId="0" applyFont="1" applyFill="1" applyBorder="1" applyAlignment="1">
      <alignment vertical="top"/>
    </xf>
    <xf numFmtId="0" fontId="1" fillId="0" borderId="21" xfId="0" applyFont="1" applyBorder="1" applyAlignment="1">
      <alignment vertical="top"/>
    </xf>
    <xf numFmtId="0" fontId="12" fillId="0" borderId="1" xfId="0" applyFont="1" applyBorder="1" applyAlignment="1">
      <alignment horizontal="left" vertical="top" wrapText="1"/>
    </xf>
    <xf numFmtId="0" fontId="24" fillId="0" borderId="1" xfId="0" applyFont="1" applyBorder="1" applyAlignment="1">
      <alignment vertical="top"/>
    </xf>
    <xf numFmtId="0" fontId="1" fillId="5" borderId="1" xfId="0" applyFont="1" applyFill="1" applyBorder="1" applyAlignment="1">
      <alignment horizontal="center" vertical="top"/>
    </xf>
    <xf numFmtId="0" fontId="13" fillId="5" borderId="1" xfId="1" applyFont="1" applyFill="1" applyBorder="1" applyAlignment="1">
      <alignment horizontal="left" vertical="top" wrapText="1"/>
    </xf>
    <xf numFmtId="0" fontId="1" fillId="0" borderId="9" xfId="0" applyFont="1" applyBorder="1" applyAlignment="1">
      <alignment horizontal="left" vertical="top" wrapText="1"/>
    </xf>
    <xf numFmtId="0" fontId="20" fillId="5" borderId="1" xfId="0" applyFont="1" applyFill="1" applyBorder="1" applyAlignment="1">
      <alignment horizontal="center" wrapText="1"/>
    </xf>
    <xf numFmtId="0" fontId="0" fillId="0" borderId="0" xfId="0" applyAlignment="1">
      <alignment horizontal="center"/>
    </xf>
    <xf numFmtId="44" fontId="19" fillId="2" borderId="0" xfId="3" applyFont="1" applyFill="1" applyBorder="1" applyAlignment="1">
      <alignment horizontal="center" vertical="top"/>
    </xf>
    <xf numFmtId="0" fontId="23" fillId="0" borderId="9" xfId="0" applyFont="1" applyBorder="1" applyAlignment="1">
      <alignment horizontal="left" vertical="top" wrapText="1"/>
    </xf>
    <xf numFmtId="0" fontId="8" fillId="3" borderId="22" xfId="0" applyFont="1" applyFill="1" applyBorder="1" applyAlignment="1">
      <alignment horizontal="center" vertical="center" wrapText="1"/>
    </xf>
    <xf numFmtId="0" fontId="1" fillId="0" borderId="3" xfId="0" applyFont="1" applyBorder="1" applyAlignment="1">
      <alignment vertical="top"/>
    </xf>
    <xf numFmtId="44" fontId="24" fillId="2" borderId="0" xfId="3" applyFont="1" applyFill="1" applyBorder="1" applyAlignment="1">
      <alignment horizontal="left" vertical="top"/>
    </xf>
    <xf numFmtId="44" fontId="26" fillId="2" borderId="0" xfId="3" applyFont="1" applyFill="1" applyBorder="1" applyAlignment="1">
      <alignment horizontal="left" vertical="top"/>
    </xf>
    <xf numFmtId="0" fontId="1" fillId="5" borderId="1" xfId="0" applyFont="1" applyFill="1" applyBorder="1" applyAlignment="1">
      <alignment horizontal="center" vertical="top" wrapText="1"/>
    </xf>
    <xf numFmtId="0" fontId="1" fillId="0" borderId="0" xfId="0" applyFont="1" applyAlignment="1">
      <alignment vertical="top"/>
    </xf>
    <xf numFmtId="0" fontId="20" fillId="5" borderId="10" xfId="0" applyFont="1" applyFill="1" applyBorder="1" applyAlignment="1">
      <alignment vertical="top"/>
    </xf>
    <xf numFmtId="0" fontId="1" fillId="5" borderId="4" xfId="0" applyFont="1" applyFill="1" applyBorder="1" applyAlignment="1">
      <alignment vertical="top"/>
    </xf>
    <xf numFmtId="0" fontId="1" fillId="5" borderId="4" xfId="0" applyFont="1" applyFill="1" applyBorder="1" applyAlignment="1">
      <alignment horizontal="center" vertical="top" wrapText="1"/>
    </xf>
    <xf numFmtId="0" fontId="1" fillId="5" borderId="4" xfId="0" applyFont="1" applyFill="1" applyBorder="1" applyAlignment="1">
      <alignment vertical="top" wrapText="1"/>
    </xf>
    <xf numFmtId="0" fontId="20" fillId="5" borderId="4" xfId="0" applyFont="1" applyFill="1" applyBorder="1" applyAlignment="1">
      <alignment vertical="center" wrapText="1"/>
    </xf>
    <xf numFmtId="164" fontId="1" fillId="0" borderId="4" xfId="0" applyNumberFormat="1" applyFont="1" applyBorder="1" applyAlignment="1">
      <alignment vertical="top"/>
    </xf>
    <xf numFmtId="0" fontId="20" fillId="5" borderId="7" xfId="0" applyFont="1" applyFill="1" applyBorder="1" applyAlignment="1">
      <alignment vertical="top"/>
    </xf>
    <xf numFmtId="0" fontId="20" fillId="5" borderId="8" xfId="0" applyFont="1" applyFill="1" applyBorder="1" applyAlignment="1">
      <alignment vertical="top"/>
    </xf>
    <xf numFmtId="0" fontId="1" fillId="5" borderId="9" xfId="0" applyFont="1" applyFill="1" applyBorder="1" applyAlignment="1">
      <alignment horizontal="center" vertical="top" wrapText="1"/>
    </xf>
    <xf numFmtId="0" fontId="20" fillId="5" borderId="9" xfId="0" applyFont="1" applyFill="1" applyBorder="1" applyAlignment="1">
      <alignment vertical="center" wrapText="1"/>
    </xf>
    <xf numFmtId="164" fontId="1" fillId="5" borderId="9" xfId="0" applyNumberFormat="1" applyFont="1" applyFill="1" applyBorder="1" applyAlignment="1">
      <alignment vertical="top"/>
    </xf>
    <xf numFmtId="164" fontId="1" fillId="0" borderId="9" xfId="0" applyNumberFormat="1" applyFont="1" applyBorder="1" applyAlignment="1">
      <alignment vertical="top"/>
    </xf>
    <xf numFmtId="0" fontId="20" fillId="5" borderId="4" xfId="0" applyFont="1" applyFill="1" applyBorder="1" applyAlignment="1">
      <alignment horizontal="center" vertical="center" wrapText="1"/>
    </xf>
    <xf numFmtId="0" fontId="20" fillId="5" borderId="1" xfId="0" applyFont="1" applyFill="1" applyBorder="1" applyAlignment="1">
      <alignment horizontal="center" vertical="center" wrapText="1"/>
    </xf>
    <xf numFmtId="0" fontId="20" fillId="5" borderId="9" xfId="0" applyFont="1" applyFill="1" applyBorder="1" applyAlignment="1">
      <alignment horizontal="center" vertical="center" wrapText="1"/>
    </xf>
    <xf numFmtId="44" fontId="17" fillId="2" borderId="0" xfId="3" applyFont="1" applyFill="1" applyBorder="1" applyAlignment="1">
      <alignment horizontal="center" vertical="top"/>
    </xf>
    <xf numFmtId="0" fontId="20" fillId="0" borderId="10" xfId="0" applyFont="1" applyBorder="1" applyAlignment="1">
      <alignment vertical="top"/>
    </xf>
    <xf numFmtId="0" fontId="1" fillId="0" borderId="4" xfId="0" applyFont="1" applyBorder="1" applyAlignment="1">
      <alignment horizontal="center" vertical="top"/>
    </xf>
    <xf numFmtId="0" fontId="1" fillId="0" borderId="4" xfId="0" applyFont="1" applyBorder="1" applyAlignment="1">
      <alignment horizontal="center" vertical="top" wrapText="1"/>
    </xf>
    <xf numFmtId="0" fontId="1" fillId="0" borderId="4" xfId="0" applyFont="1" applyBorder="1" applyAlignment="1">
      <alignment vertical="top"/>
    </xf>
    <xf numFmtId="0" fontId="1" fillId="7" borderId="4" xfId="0" applyFont="1" applyFill="1" applyBorder="1" applyAlignment="1">
      <alignment vertical="top"/>
    </xf>
    <xf numFmtId="0" fontId="1" fillId="0" borderId="4" xfId="0" applyFont="1" applyBorder="1" applyAlignment="1">
      <alignment vertical="top" wrapText="1"/>
    </xf>
    <xf numFmtId="0" fontId="20" fillId="0" borderId="4" xfId="0" applyFont="1" applyBorder="1" applyAlignment="1">
      <alignment vertical="center" wrapText="1"/>
    </xf>
    <xf numFmtId="0" fontId="20" fillId="0" borderId="8" xfId="0" applyFont="1" applyBorder="1" applyAlignment="1">
      <alignment vertical="top"/>
    </xf>
    <xf numFmtId="1" fontId="1" fillId="0" borderId="9" xfId="0" applyNumberFormat="1" applyFont="1" applyBorder="1" applyAlignment="1">
      <alignment horizontal="center" vertical="top" wrapText="1"/>
    </xf>
    <xf numFmtId="1" fontId="1" fillId="0" borderId="9" xfId="0" applyNumberFormat="1" applyFont="1" applyBorder="1" applyAlignment="1">
      <alignment horizontal="right" vertical="top" wrapText="1"/>
    </xf>
    <xf numFmtId="0" fontId="1" fillId="0" borderId="9" xfId="0" applyFont="1" applyBorder="1" applyAlignment="1">
      <alignment horizontal="center" vertical="center" wrapText="1"/>
    </xf>
    <xf numFmtId="0" fontId="20" fillId="0" borderId="4" xfId="0" applyFont="1" applyBorder="1" applyAlignment="1">
      <alignment horizontal="center" vertical="center" wrapText="1"/>
    </xf>
    <xf numFmtId="0" fontId="1" fillId="5" borderId="9" xfId="0" applyFont="1" applyFill="1" applyBorder="1" applyAlignment="1">
      <alignment horizontal="left" vertical="top" wrapText="1"/>
    </xf>
    <xf numFmtId="44" fontId="24" fillId="2" borderId="13" xfId="3" applyFont="1" applyFill="1" applyBorder="1" applyAlignment="1">
      <alignment horizontal="left" vertical="top"/>
    </xf>
    <xf numFmtId="44" fontId="20" fillId="2" borderId="13" xfId="3" applyFont="1" applyFill="1" applyBorder="1" applyAlignment="1">
      <alignment horizontal="left" vertical="top"/>
    </xf>
    <xf numFmtId="0" fontId="1" fillId="5" borderId="4" xfId="0" applyFont="1" applyFill="1" applyBorder="1" applyAlignment="1">
      <alignment horizontal="center" vertical="top"/>
    </xf>
    <xf numFmtId="0" fontId="1" fillId="5" borderId="9" xfId="0" applyFont="1" applyFill="1" applyBorder="1" applyAlignment="1">
      <alignment horizontal="center" vertical="top"/>
    </xf>
    <xf numFmtId="0" fontId="20" fillId="5" borderId="4" xfId="0" applyFont="1" applyFill="1" applyBorder="1" applyAlignment="1">
      <alignment horizontal="center" wrapText="1"/>
    </xf>
    <xf numFmtId="164" fontId="1" fillId="5" borderId="4" xfId="0" applyNumberFormat="1" applyFont="1" applyFill="1" applyBorder="1" applyAlignment="1">
      <alignment vertical="top"/>
    </xf>
    <xf numFmtId="44" fontId="24" fillId="2" borderId="21" xfId="3" applyFont="1" applyFill="1" applyBorder="1" applyAlignment="1">
      <alignment horizontal="left" vertical="top"/>
    </xf>
    <xf numFmtId="0" fontId="22" fillId="0" borderId="21" xfId="0" applyFont="1" applyBorder="1" applyAlignment="1">
      <alignment vertical="top"/>
    </xf>
    <xf numFmtId="44" fontId="26" fillId="2" borderId="21" xfId="3" applyFont="1" applyFill="1" applyBorder="1" applyAlignment="1">
      <alignment horizontal="left" vertical="top"/>
    </xf>
    <xf numFmtId="44" fontId="19" fillId="2" borderId="21" xfId="3" applyFont="1" applyFill="1" applyBorder="1" applyAlignment="1">
      <alignment horizontal="left" vertical="top"/>
    </xf>
    <xf numFmtId="44" fontId="22" fillId="2" borderId="21" xfId="3" applyFont="1" applyFill="1" applyBorder="1" applyAlignment="1">
      <alignment vertical="top"/>
    </xf>
    <xf numFmtId="0" fontId="23" fillId="5" borderId="9" xfId="0" applyFont="1" applyFill="1" applyBorder="1" applyAlignment="1">
      <alignment horizontal="left" vertical="top" wrapText="1"/>
    </xf>
    <xf numFmtId="1" fontId="1" fillId="5" borderId="9" xfId="0" applyNumberFormat="1" applyFont="1" applyFill="1" applyBorder="1" applyAlignment="1">
      <alignment horizontal="right" vertical="top" wrapText="1"/>
    </xf>
    <xf numFmtId="0" fontId="20" fillId="5" borderId="9" xfId="0" applyFont="1" applyFill="1" applyBorder="1" applyAlignment="1">
      <alignment horizontal="center" wrapText="1"/>
    </xf>
    <xf numFmtId="164" fontId="20" fillId="11" borderId="9" xfId="3" applyNumberFormat="1" applyFont="1" applyFill="1" applyBorder="1" applyAlignment="1">
      <alignment horizontal="left" vertical="top"/>
    </xf>
    <xf numFmtId="44" fontId="20" fillId="2" borderId="21" xfId="3" applyFont="1" applyFill="1" applyBorder="1" applyAlignment="1">
      <alignment horizontal="left" vertical="top"/>
    </xf>
    <xf numFmtId="44" fontId="1" fillId="2" borderId="21" xfId="3" applyFont="1" applyFill="1" applyBorder="1" applyAlignment="1">
      <alignment vertical="top"/>
    </xf>
    <xf numFmtId="0" fontId="20" fillId="5" borderId="4" xfId="0" applyFont="1" applyFill="1" applyBorder="1" applyAlignment="1">
      <alignment horizontal="left" wrapText="1"/>
    </xf>
    <xf numFmtId="0" fontId="22" fillId="0" borderId="13" xfId="0" applyFont="1" applyBorder="1" applyAlignment="1">
      <alignment vertical="top"/>
    </xf>
    <xf numFmtId="0" fontId="1" fillId="5" borderId="4" xfId="0" applyFont="1" applyFill="1" applyBorder="1" applyAlignment="1">
      <alignment horizontal="left" vertical="top" wrapText="1"/>
    </xf>
    <xf numFmtId="0" fontId="24" fillId="0" borderId="21" xfId="0" applyFont="1" applyBorder="1"/>
    <xf numFmtId="1" fontId="1" fillId="5" borderId="9" xfId="0" applyNumberFormat="1" applyFont="1" applyFill="1" applyBorder="1" applyAlignment="1">
      <alignment horizontal="center" vertical="top" wrapText="1"/>
    </xf>
    <xf numFmtId="0" fontId="24" fillId="0" borderId="13" xfId="0" applyFont="1" applyBorder="1"/>
    <xf numFmtId="0" fontId="20" fillId="0" borderId="21" xfId="0" applyFont="1" applyBorder="1"/>
    <xf numFmtId="0" fontId="20" fillId="0" borderId="13" xfId="0" applyFont="1" applyBorder="1"/>
    <xf numFmtId="0" fontId="1" fillId="5" borderId="9" xfId="0" applyFont="1" applyFill="1" applyBorder="1" applyAlignment="1">
      <alignment horizontal="center" wrapText="1"/>
    </xf>
    <xf numFmtId="3" fontId="1" fillId="5" borderId="1" xfId="0" applyNumberFormat="1" applyFont="1" applyFill="1" applyBorder="1" applyAlignment="1">
      <alignment horizontal="center" vertical="top" wrapText="1"/>
    </xf>
    <xf numFmtId="1" fontId="1" fillId="5" borderId="4" xfId="0" applyNumberFormat="1" applyFont="1" applyFill="1" applyBorder="1" applyAlignment="1">
      <alignment horizontal="center" vertical="top" wrapText="1"/>
    </xf>
    <xf numFmtId="0" fontId="23" fillId="5" borderId="4" xfId="0" applyFont="1" applyFill="1" applyBorder="1" applyAlignment="1">
      <alignment horizontal="center" vertical="top" wrapText="1"/>
    </xf>
    <xf numFmtId="0" fontId="23" fillId="5" borderId="4" xfId="0" applyFont="1" applyFill="1" applyBorder="1" applyAlignment="1">
      <alignment horizontal="left" vertical="top" wrapText="1"/>
    </xf>
    <xf numFmtId="1" fontId="1" fillId="5" borderId="4" xfId="0" applyNumberFormat="1" applyFont="1" applyFill="1" applyBorder="1" applyAlignment="1">
      <alignment horizontal="right" vertical="top" wrapText="1"/>
    </xf>
    <xf numFmtId="0" fontId="1" fillId="5" borderId="4" xfId="0" applyFont="1" applyFill="1" applyBorder="1" applyAlignment="1">
      <alignment horizontal="center" vertical="center" wrapText="1"/>
    </xf>
    <xf numFmtId="1" fontId="1" fillId="5" borderId="4" xfId="0" applyNumberFormat="1" applyFont="1" applyFill="1" applyBorder="1" applyAlignment="1">
      <alignment horizontal="left" vertical="top" wrapText="1"/>
    </xf>
    <xf numFmtId="44" fontId="1" fillId="2" borderId="13" xfId="3" applyFont="1" applyFill="1" applyBorder="1" applyAlignment="1">
      <alignment vertical="top"/>
    </xf>
    <xf numFmtId="0" fontId="12" fillId="0" borderId="4" xfId="0" applyFont="1" applyBorder="1" applyAlignment="1">
      <alignment horizontal="center" vertical="top" wrapText="1"/>
    </xf>
    <xf numFmtId="0" fontId="12" fillId="0" borderId="9" xfId="0" applyFont="1" applyBorder="1" applyAlignment="1">
      <alignment horizontal="center" vertical="top" wrapText="1"/>
    </xf>
    <xf numFmtId="0" fontId="1" fillId="11" borderId="1" xfId="0" applyFont="1" applyFill="1" applyBorder="1" applyAlignment="1">
      <alignment horizontal="center" vertical="top" wrapText="1"/>
    </xf>
    <xf numFmtId="0" fontId="12" fillId="0" borderId="1" xfId="0" applyFont="1" applyBorder="1" applyAlignment="1">
      <alignment horizontal="center" vertical="top" wrapText="1"/>
    </xf>
    <xf numFmtId="0" fontId="20" fillId="5" borderId="1" xfId="0" applyFont="1" applyFill="1" applyBorder="1" applyAlignment="1">
      <alignment horizontal="center"/>
    </xf>
    <xf numFmtId="164" fontId="1" fillId="5" borderId="23" xfId="0" applyNumberFormat="1" applyFont="1" applyFill="1" applyBorder="1" applyAlignment="1">
      <alignment vertical="top"/>
    </xf>
    <xf numFmtId="164" fontId="1" fillId="0" borderId="17" xfId="0" applyNumberFormat="1" applyFont="1" applyBorder="1" applyAlignment="1">
      <alignment vertical="top"/>
    </xf>
    <xf numFmtId="1" fontId="12" fillId="0" borderId="4" xfId="0" applyNumberFormat="1" applyFont="1" applyBorder="1" applyAlignment="1">
      <alignment horizontal="center" vertical="top" wrapText="1"/>
    </xf>
    <xf numFmtId="1" fontId="12" fillId="0" borderId="9" xfId="0" applyNumberFormat="1" applyFont="1" applyBorder="1" applyAlignment="1">
      <alignment horizontal="center" vertical="top" wrapText="1"/>
    </xf>
    <xf numFmtId="0" fontId="1" fillId="0" borderId="1" xfId="0" applyFont="1" applyBorder="1" applyAlignment="1">
      <alignment horizontal="center" vertical="top" wrapText="1"/>
    </xf>
    <xf numFmtId="164" fontId="1" fillId="5" borderId="17" xfId="0" applyNumberFormat="1" applyFont="1" applyFill="1" applyBorder="1" applyAlignment="1">
      <alignment vertical="top"/>
    </xf>
    <xf numFmtId="0" fontId="20" fillId="0" borderId="7" xfId="0" applyFont="1" applyBorder="1" applyAlignment="1">
      <alignment vertical="top"/>
    </xf>
    <xf numFmtId="0" fontId="1" fillId="0" borderId="1" xfId="0" applyFont="1" applyBorder="1" applyAlignment="1">
      <alignment horizontal="center" vertical="top"/>
    </xf>
    <xf numFmtId="0" fontId="1" fillId="0" borderId="9" xfId="0" applyFont="1" applyBorder="1" applyAlignment="1">
      <alignment horizontal="center" vertical="top"/>
    </xf>
    <xf numFmtId="0" fontId="1" fillId="0" borderId="9" xfId="0" applyFont="1" applyBorder="1" applyAlignment="1">
      <alignment horizontal="center" vertical="top" wrapText="1"/>
    </xf>
    <xf numFmtId="0" fontId="1" fillId="0" borderId="9" xfId="0" applyFont="1" applyBorder="1" applyAlignment="1">
      <alignment vertical="top"/>
    </xf>
    <xf numFmtId="0" fontId="1" fillId="7" borderId="9" xfId="0" applyFont="1" applyFill="1" applyBorder="1" applyAlignment="1">
      <alignment vertical="top"/>
    </xf>
    <xf numFmtId="0" fontId="1" fillId="0" borderId="9" xfId="0" applyFont="1" applyBorder="1" applyAlignment="1">
      <alignment vertical="top" wrapText="1"/>
    </xf>
    <xf numFmtId="0" fontId="20" fillId="0" borderId="9" xfId="0" applyFont="1" applyBorder="1" applyAlignment="1">
      <alignment vertical="center" wrapText="1"/>
    </xf>
    <xf numFmtId="0" fontId="8" fillId="12" borderId="11" xfId="0" applyFont="1" applyFill="1" applyBorder="1" applyAlignment="1">
      <alignment horizontal="center" vertical="center" wrapText="1"/>
    </xf>
    <xf numFmtId="0" fontId="8" fillId="12" borderId="12" xfId="0" applyFont="1" applyFill="1" applyBorder="1" applyAlignment="1">
      <alignment horizontal="center" vertical="center" wrapText="1"/>
    </xf>
    <xf numFmtId="0" fontId="8" fillId="12" borderId="22" xfId="0" applyFont="1" applyFill="1" applyBorder="1" applyAlignment="1">
      <alignment horizontal="center" vertical="center" wrapText="1"/>
    </xf>
    <xf numFmtId="0" fontId="23" fillId="5" borderId="1" xfId="0" applyFont="1" applyFill="1" applyBorder="1" applyAlignment="1">
      <alignment horizontal="center" vertical="top" wrapText="1"/>
    </xf>
    <xf numFmtId="0" fontId="23" fillId="5" borderId="9" xfId="0" applyFont="1" applyFill="1" applyBorder="1" applyAlignment="1">
      <alignment horizontal="center" vertical="top" wrapText="1"/>
    </xf>
    <xf numFmtId="0" fontId="1" fillId="5" borderId="9" xfId="0" applyFont="1" applyFill="1" applyBorder="1" applyAlignment="1">
      <alignment horizontal="center" vertical="center" wrapText="1"/>
    </xf>
    <xf numFmtId="1" fontId="1" fillId="0" borderId="4" xfId="0" applyNumberFormat="1" applyFont="1" applyBorder="1" applyAlignment="1">
      <alignment horizontal="center" vertical="top" wrapText="1"/>
    </xf>
    <xf numFmtId="1" fontId="1" fillId="2" borderId="4" xfId="0" applyNumberFormat="1" applyFont="1" applyFill="1" applyBorder="1" applyAlignment="1">
      <alignment horizontal="center" vertical="top" wrapText="1"/>
    </xf>
    <xf numFmtId="0" fontId="23" fillId="2" borderId="4" xfId="0" applyFont="1" applyFill="1" applyBorder="1" applyAlignment="1">
      <alignment horizontal="left" vertical="top" wrapText="1"/>
    </xf>
    <xf numFmtId="0" fontId="23" fillId="0" borderId="4" xfId="0" applyFont="1" applyBorder="1" applyAlignment="1">
      <alignment horizontal="left" vertical="top" wrapText="1"/>
    </xf>
    <xf numFmtId="1" fontId="1" fillId="2" borderId="4" xfId="0" applyNumberFormat="1" applyFont="1" applyFill="1" applyBorder="1" applyAlignment="1">
      <alignment horizontal="right" vertical="top" wrapText="1"/>
    </xf>
    <xf numFmtId="0" fontId="1" fillId="0" borderId="4" xfId="0" applyFont="1" applyBorder="1" applyAlignment="1">
      <alignment horizontal="center" vertical="center" wrapText="1"/>
    </xf>
    <xf numFmtId="1" fontId="1" fillId="2" borderId="1" xfId="0" applyNumberFormat="1" applyFont="1" applyFill="1" applyBorder="1" applyAlignment="1">
      <alignment horizontal="center" vertical="top" wrapText="1"/>
    </xf>
    <xf numFmtId="0" fontId="23" fillId="2" borderId="1" xfId="0" applyFont="1" applyFill="1" applyBorder="1" applyAlignment="1">
      <alignment horizontal="left" vertical="top" wrapText="1"/>
    </xf>
    <xf numFmtId="1" fontId="1" fillId="2" borderId="1" xfId="0" applyNumberFormat="1" applyFont="1" applyFill="1" applyBorder="1" applyAlignment="1">
      <alignment horizontal="right" vertical="top" wrapText="1"/>
    </xf>
    <xf numFmtId="1" fontId="1" fillId="2" borderId="9" xfId="0" applyNumberFormat="1" applyFont="1" applyFill="1" applyBorder="1" applyAlignment="1">
      <alignment horizontal="center" vertical="top" wrapText="1"/>
    </xf>
    <xf numFmtId="0" fontId="23" fillId="2" borderId="9" xfId="0" applyFont="1" applyFill="1" applyBorder="1" applyAlignment="1">
      <alignment horizontal="left" vertical="top" wrapText="1"/>
    </xf>
    <xf numFmtId="0" fontId="1" fillId="0" borderId="9" xfId="0" applyFont="1" applyBorder="1"/>
    <xf numFmtId="0" fontId="20" fillId="0" borderId="9" xfId="0" applyFont="1" applyBorder="1"/>
    <xf numFmtId="1" fontId="12" fillId="5" borderId="4" xfId="0" applyNumberFormat="1" applyFont="1" applyFill="1" applyBorder="1" applyAlignment="1">
      <alignment horizontal="center" vertical="top" wrapText="1"/>
    </xf>
    <xf numFmtId="0" fontId="13" fillId="5" borderId="4" xfId="0" applyFont="1" applyFill="1" applyBorder="1" applyAlignment="1">
      <alignment horizontal="left" vertical="top" wrapText="1"/>
    </xf>
    <xf numFmtId="1" fontId="12" fillId="5" borderId="4" xfId="0" applyNumberFormat="1" applyFont="1" applyFill="1" applyBorder="1" applyAlignment="1">
      <alignment horizontal="right" vertical="top" wrapText="1"/>
    </xf>
    <xf numFmtId="0" fontId="12" fillId="5" borderId="4" xfId="0" applyFont="1" applyFill="1" applyBorder="1" applyAlignment="1">
      <alignment horizontal="center" vertical="center" wrapText="1"/>
    </xf>
    <xf numFmtId="0" fontId="2" fillId="5" borderId="9" xfId="0" applyFont="1" applyFill="1" applyBorder="1"/>
    <xf numFmtId="0" fontId="12" fillId="5" borderId="4" xfId="0" applyFont="1" applyFill="1" applyBorder="1" applyAlignment="1">
      <alignment horizontal="left" vertical="top" wrapText="1"/>
    </xf>
    <xf numFmtId="1" fontId="12" fillId="5" borderId="9" xfId="0" applyNumberFormat="1" applyFont="1" applyFill="1" applyBorder="1" applyAlignment="1">
      <alignment horizontal="center" vertical="top" wrapText="1"/>
    </xf>
    <xf numFmtId="0" fontId="13" fillId="5" borderId="9" xfId="0" applyFont="1" applyFill="1" applyBorder="1" applyAlignment="1">
      <alignment horizontal="left" vertical="top" wrapText="1"/>
    </xf>
    <xf numFmtId="1" fontId="12" fillId="5" borderId="9" xfId="0" applyNumberFormat="1" applyFont="1" applyFill="1" applyBorder="1" applyAlignment="1">
      <alignment horizontal="right" vertical="top" wrapText="1"/>
    </xf>
    <xf numFmtId="0" fontId="12" fillId="5" borderId="9" xfId="0" applyFont="1" applyFill="1" applyBorder="1" applyAlignment="1">
      <alignment horizontal="center" vertical="center" wrapText="1"/>
    </xf>
    <xf numFmtId="0" fontId="12" fillId="5" borderId="9" xfId="0" applyFont="1" applyFill="1" applyBorder="1" applyAlignment="1">
      <alignment horizontal="left" vertical="top" wrapText="1"/>
    </xf>
    <xf numFmtId="0" fontId="24" fillId="5" borderId="9" xfId="0" applyFont="1" applyFill="1" applyBorder="1"/>
    <xf numFmtId="0" fontId="20" fillId="0" borderId="1" xfId="0" applyFont="1" applyBorder="1" applyAlignment="1">
      <alignment horizontal="center" vertical="center" wrapText="1"/>
    </xf>
    <xf numFmtId="0" fontId="20" fillId="0" borderId="1" xfId="0" applyFont="1" applyBorder="1" applyAlignment="1">
      <alignment horizontal="center" wrapText="1"/>
    </xf>
    <xf numFmtId="0" fontId="25" fillId="0" borderId="1" xfId="0" applyFont="1" applyBorder="1" applyAlignment="1">
      <alignment vertical="top" wrapText="1"/>
    </xf>
    <xf numFmtId="0" fontId="13" fillId="5" borderId="4" xfId="1" applyFont="1" applyFill="1" applyBorder="1" applyAlignment="1">
      <alignment horizontal="left" vertical="top" wrapText="1"/>
    </xf>
    <xf numFmtId="0" fontId="24" fillId="0" borderId="9" xfId="0" applyFont="1" applyBorder="1" applyAlignment="1">
      <alignment vertical="top"/>
    </xf>
    <xf numFmtId="0" fontId="13" fillId="5" borderId="9" xfId="1" applyFont="1" applyFill="1" applyBorder="1" applyAlignment="1">
      <alignment horizontal="left" vertical="top" wrapText="1"/>
    </xf>
    <xf numFmtId="0" fontId="5" fillId="4" borderId="2" xfId="2" applyFont="1" applyFill="1" applyBorder="1" applyAlignment="1">
      <alignment horizontal="left" vertical="top"/>
    </xf>
    <xf numFmtId="0" fontId="5" fillId="4" borderId="3" xfId="2" applyFont="1" applyFill="1" applyBorder="1" applyAlignment="1">
      <alignment horizontal="left" vertical="top"/>
    </xf>
    <xf numFmtId="0" fontId="5" fillId="4" borderId="15" xfId="2" applyFont="1" applyFill="1" applyBorder="1" applyAlignment="1">
      <alignment horizontal="left" vertical="top"/>
    </xf>
    <xf numFmtId="0" fontId="7" fillId="4" borderId="16" xfId="2" applyFont="1" applyFill="1" applyBorder="1" applyAlignment="1">
      <alignment horizontal="left" vertical="top"/>
    </xf>
    <xf numFmtId="0" fontId="7" fillId="4" borderId="17" xfId="2" applyFont="1" applyFill="1" applyBorder="1" applyAlignment="1">
      <alignment horizontal="left" vertical="top"/>
    </xf>
    <xf numFmtId="0" fontId="7" fillId="4" borderId="18" xfId="2" applyFont="1" applyFill="1" applyBorder="1" applyAlignment="1">
      <alignment horizontal="left" vertical="top"/>
    </xf>
    <xf numFmtId="0" fontId="5" fillId="4" borderId="2" xfId="0" applyFont="1" applyFill="1" applyBorder="1" applyAlignment="1">
      <alignment horizontal="left" vertical="top"/>
    </xf>
    <xf numFmtId="0" fontId="5" fillId="4" borderId="3" xfId="0" applyFont="1" applyFill="1" applyBorder="1" applyAlignment="1">
      <alignment horizontal="left" vertical="top"/>
    </xf>
    <xf numFmtId="0" fontId="5" fillId="4" borderId="15" xfId="0" applyFont="1" applyFill="1" applyBorder="1" applyAlignment="1">
      <alignment horizontal="left" vertical="top"/>
    </xf>
    <xf numFmtId="0" fontId="7" fillId="4" borderId="16" xfId="0" applyFont="1" applyFill="1" applyBorder="1" applyAlignment="1">
      <alignment horizontal="left" vertical="top"/>
    </xf>
    <xf numFmtId="0" fontId="7" fillId="4" borderId="17" xfId="0" applyFont="1" applyFill="1" applyBorder="1" applyAlignment="1">
      <alignment horizontal="left" vertical="top"/>
    </xf>
    <xf numFmtId="0" fontId="7" fillId="4" borderId="18" xfId="0" applyFont="1" applyFill="1" applyBorder="1" applyAlignment="1">
      <alignment horizontal="left" vertical="top"/>
    </xf>
    <xf numFmtId="164" fontId="22" fillId="2" borderId="5" xfId="3" applyNumberFormat="1" applyFont="1" applyFill="1" applyBorder="1" applyAlignment="1">
      <alignment horizontal="right" vertical="top"/>
    </xf>
    <xf numFmtId="164" fontId="22" fillId="2" borderId="20" xfId="3" applyNumberFormat="1" applyFont="1" applyFill="1" applyBorder="1" applyAlignment="1">
      <alignment horizontal="right" vertical="top"/>
    </xf>
    <xf numFmtId="44" fontId="22" fillId="10" borderId="5" xfId="3" applyFont="1" applyFill="1" applyBorder="1" applyAlignment="1">
      <alignment horizontal="right" vertical="top"/>
    </xf>
    <xf numFmtId="44" fontId="22" fillId="10" borderId="6" xfId="3" applyFont="1" applyFill="1" applyBorder="1" applyAlignment="1">
      <alignment horizontal="right" vertical="top"/>
    </xf>
    <xf numFmtId="44" fontId="22" fillId="10" borderId="20" xfId="3" applyFont="1" applyFill="1" applyBorder="1" applyAlignment="1">
      <alignment horizontal="right" vertical="top"/>
    </xf>
    <xf numFmtId="0" fontId="22" fillId="9" borderId="5" xfId="0" applyFont="1" applyFill="1" applyBorder="1" applyAlignment="1">
      <alignment horizontal="right" vertical="top"/>
    </xf>
    <xf numFmtId="0" fontId="22" fillId="9" borderId="6" xfId="0" applyFont="1" applyFill="1" applyBorder="1" applyAlignment="1">
      <alignment horizontal="right" vertical="top"/>
    </xf>
    <xf numFmtId="0" fontId="22" fillId="9" borderId="20" xfId="0" applyFont="1" applyFill="1" applyBorder="1" applyAlignment="1">
      <alignment horizontal="right" vertical="top"/>
    </xf>
    <xf numFmtId="0" fontId="22" fillId="3" borderId="5" xfId="0" applyFont="1" applyFill="1" applyBorder="1" applyAlignment="1">
      <alignment horizontal="right" vertical="top"/>
    </xf>
    <xf numFmtId="0" fontId="22" fillId="3" borderId="6" xfId="0" applyFont="1" applyFill="1" applyBorder="1" applyAlignment="1">
      <alignment horizontal="right" vertical="top"/>
    </xf>
    <xf numFmtId="0" fontId="22" fillId="3" borderId="20" xfId="0" applyFont="1" applyFill="1" applyBorder="1" applyAlignment="1">
      <alignment horizontal="right" vertical="top"/>
    </xf>
    <xf numFmtId="44" fontId="22" fillId="4" borderId="5" xfId="3" applyFont="1" applyFill="1" applyBorder="1" applyAlignment="1">
      <alignment horizontal="right" vertical="top"/>
    </xf>
    <xf numFmtId="44" fontId="22" fillId="4" borderId="6" xfId="3" applyFont="1" applyFill="1" applyBorder="1" applyAlignment="1">
      <alignment horizontal="right" vertical="top"/>
    </xf>
    <xf numFmtId="44" fontId="22" fillId="4" borderId="20" xfId="3" applyFont="1" applyFill="1" applyBorder="1" applyAlignment="1">
      <alignment horizontal="right" vertical="top"/>
    </xf>
    <xf numFmtId="0" fontId="22" fillId="9" borderId="19" xfId="0" applyFont="1" applyFill="1" applyBorder="1" applyAlignment="1">
      <alignment horizontal="right" vertical="top"/>
    </xf>
    <xf numFmtId="164" fontId="22" fillId="2" borderId="19" xfId="3" applyNumberFormat="1" applyFont="1" applyFill="1" applyBorder="1" applyAlignment="1">
      <alignment horizontal="right" vertical="top"/>
    </xf>
    <xf numFmtId="164" fontId="22" fillId="11" borderId="0" xfId="3" applyNumberFormat="1" applyFont="1" applyFill="1" applyBorder="1" applyAlignment="1">
      <alignment horizontal="right" vertical="top"/>
    </xf>
    <xf numFmtId="164" fontId="22" fillId="2" borderId="17" xfId="3" applyNumberFormat="1" applyFont="1" applyFill="1" applyBorder="1" applyAlignment="1">
      <alignment horizontal="right" vertical="top"/>
    </xf>
  </cellXfs>
  <cellStyles count="4">
    <cellStyle name="Currency 2" xfId="3" xr:uid="{00000000-0005-0000-0000-000001000000}"/>
    <cellStyle name="Normal" xfId="0" builtinId="0"/>
    <cellStyle name="Normal 2" xfId="1" xr:uid="{00000000-0005-0000-0000-000003000000}"/>
    <cellStyle name="Normal 3" xfId="2" xr:uid="{00000000-0005-0000-0000-000004000000}"/>
  </cellStyles>
  <dxfs count="0"/>
  <tableStyles count="0" defaultTableStyle="TableStyleMedium2" defaultPivotStyle="PivotStyleLight16"/>
  <colors>
    <mruColors>
      <color rgb="FFFF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microsoft.com/office/2022/10/relationships/richValueRel" Target="richData/richValueRel.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eetMetadata" Target="metadata.xml"/><Relationship Id="rId33"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32"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28" Type="http://schemas.microsoft.com/office/2017/06/relationships/rdRichValueStructure" Target="richData/rdrichvaluestructure.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 Id="rId27" Type="http://schemas.microsoft.com/office/2017/06/relationships/rdRichValue" Target="richData/rdrichvalue.xml"/><Relationship Id="rId30" Type="http://schemas.openxmlformats.org/officeDocument/2006/relationships/calcChain" Target="calcChain.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32.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33.jpeg"/></Relationships>
</file>

<file path=xl/drawings/drawing1.xml><?xml version="1.0" encoding="utf-8"?>
<xdr:wsDr xmlns:xdr="http://schemas.openxmlformats.org/drawingml/2006/spreadsheetDrawing" xmlns:a="http://schemas.openxmlformats.org/drawingml/2006/main">
  <xdr:twoCellAnchor>
    <xdr:from>
      <xdr:col>7</xdr:col>
      <xdr:colOff>358590</xdr:colOff>
      <xdr:row>3</xdr:row>
      <xdr:rowOff>0</xdr:rowOff>
    </xdr:from>
    <xdr:to>
      <xdr:col>7</xdr:col>
      <xdr:colOff>1425390</xdr:colOff>
      <xdr:row>3</xdr:row>
      <xdr:rowOff>0</xdr:rowOff>
    </xdr:to>
    <xdr:pic>
      <xdr:nvPicPr>
        <xdr:cNvPr id="46" name="image33.jpeg">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005510" y="14713324"/>
          <a:ext cx="1066800" cy="1231682"/>
        </a:xfrm>
        <a:prstGeom prst="rect">
          <a:avLst/>
        </a:prstGeom>
      </xdr:spPr>
    </xdr:pic>
    <xdr:clientData/>
  </xdr:twoCellAnchor>
  <xdr:twoCellAnchor>
    <xdr:from>
      <xdr:col>7</xdr:col>
      <xdr:colOff>358590</xdr:colOff>
      <xdr:row>3</xdr:row>
      <xdr:rowOff>0</xdr:rowOff>
    </xdr:from>
    <xdr:to>
      <xdr:col>7</xdr:col>
      <xdr:colOff>1425390</xdr:colOff>
      <xdr:row>3</xdr:row>
      <xdr:rowOff>0</xdr:rowOff>
    </xdr:to>
    <xdr:pic>
      <xdr:nvPicPr>
        <xdr:cNvPr id="47" name="image33.jpeg">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005510" y="15993484"/>
          <a:ext cx="1066800" cy="1231682"/>
        </a:xfrm>
        <a:prstGeom prst="rect">
          <a:avLst/>
        </a:prstGeom>
      </xdr:spPr>
    </xdr:pic>
    <xdr:clientData/>
  </xdr:twoCellAnchor>
  <xdr:twoCellAnchor>
    <xdr:from>
      <xdr:col>7</xdr:col>
      <xdr:colOff>358590</xdr:colOff>
      <xdr:row>3</xdr:row>
      <xdr:rowOff>0</xdr:rowOff>
    </xdr:from>
    <xdr:to>
      <xdr:col>7</xdr:col>
      <xdr:colOff>1425390</xdr:colOff>
      <xdr:row>3</xdr:row>
      <xdr:rowOff>0</xdr:rowOff>
    </xdr:to>
    <xdr:pic>
      <xdr:nvPicPr>
        <xdr:cNvPr id="48" name="image33.jpeg">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005510" y="17273644"/>
          <a:ext cx="1066800" cy="1231682"/>
        </a:xfrm>
        <a:prstGeom prst="rect">
          <a:avLst/>
        </a:prstGeom>
      </xdr:spPr>
    </xdr:pic>
    <xdr:clientData/>
  </xdr:twoCellAnchor>
  <xdr:twoCellAnchor>
    <xdr:from>
      <xdr:col>7</xdr:col>
      <xdr:colOff>358590</xdr:colOff>
      <xdr:row>3</xdr:row>
      <xdr:rowOff>0</xdr:rowOff>
    </xdr:from>
    <xdr:to>
      <xdr:col>7</xdr:col>
      <xdr:colOff>1425390</xdr:colOff>
      <xdr:row>3</xdr:row>
      <xdr:rowOff>0</xdr:rowOff>
    </xdr:to>
    <xdr:pic>
      <xdr:nvPicPr>
        <xdr:cNvPr id="50" name="image33.jpeg">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005510" y="13433164"/>
          <a:ext cx="1066800" cy="1231682"/>
        </a:xfrm>
        <a:prstGeom prst="rect">
          <a:avLst/>
        </a:prstGeom>
      </xdr:spPr>
    </xdr:pic>
    <xdr:clientData/>
  </xdr:twoCellAnchor>
  <xdr:twoCellAnchor>
    <xdr:from>
      <xdr:col>7</xdr:col>
      <xdr:colOff>624246</xdr:colOff>
      <xdr:row>3</xdr:row>
      <xdr:rowOff>0</xdr:rowOff>
    </xdr:from>
    <xdr:to>
      <xdr:col>7</xdr:col>
      <xdr:colOff>1748118</xdr:colOff>
      <xdr:row>3</xdr:row>
      <xdr:rowOff>0</xdr:rowOff>
    </xdr:to>
    <xdr:pic>
      <xdr:nvPicPr>
        <xdr:cNvPr id="57" name="image33.jpeg">
          <a:extLst>
            <a:ext uri="{FF2B5EF4-FFF2-40B4-BE49-F238E27FC236}">
              <a16:creationId xmlns:a16="http://schemas.microsoft.com/office/drawing/2014/main" id="{00000000-0008-0000-0300-00003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271166" y="10859912"/>
          <a:ext cx="1123872" cy="1246808"/>
        </a:xfrm>
        <a:prstGeom prst="rect">
          <a:avLst/>
        </a:prstGeom>
      </xdr:spPr>
    </xdr:pic>
    <xdr:clientData/>
  </xdr:twoCellAnchor>
  <xdr:twoCellAnchor>
    <xdr:from>
      <xdr:col>7</xdr:col>
      <xdr:colOff>624246</xdr:colOff>
      <xdr:row>3</xdr:row>
      <xdr:rowOff>0</xdr:rowOff>
    </xdr:from>
    <xdr:to>
      <xdr:col>7</xdr:col>
      <xdr:colOff>1748118</xdr:colOff>
      <xdr:row>3</xdr:row>
      <xdr:rowOff>0</xdr:rowOff>
    </xdr:to>
    <xdr:pic>
      <xdr:nvPicPr>
        <xdr:cNvPr id="58" name="image33.jpeg">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271166" y="12140072"/>
          <a:ext cx="1123872" cy="1246808"/>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22" name="image33.jpeg">
          <a:extLst>
            <a:ext uri="{FF2B5EF4-FFF2-40B4-BE49-F238E27FC236}">
              <a16:creationId xmlns:a16="http://schemas.microsoft.com/office/drawing/2014/main" id="{21A0C7A4-FFAF-4694-9CB3-E01C11FB9B1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23" name="image33.jpeg">
          <a:extLst>
            <a:ext uri="{FF2B5EF4-FFF2-40B4-BE49-F238E27FC236}">
              <a16:creationId xmlns:a16="http://schemas.microsoft.com/office/drawing/2014/main" id="{74A329D5-2252-4195-9FAC-8B90918F7A7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24" name="image33.jpeg">
          <a:extLst>
            <a:ext uri="{FF2B5EF4-FFF2-40B4-BE49-F238E27FC236}">
              <a16:creationId xmlns:a16="http://schemas.microsoft.com/office/drawing/2014/main" id="{CE53ABAC-E0AF-4509-A551-470E6D090B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25" name="image33.jpeg">
          <a:extLst>
            <a:ext uri="{FF2B5EF4-FFF2-40B4-BE49-F238E27FC236}">
              <a16:creationId xmlns:a16="http://schemas.microsoft.com/office/drawing/2014/main" id="{C3D3BB7B-3DC0-4465-8668-DF41618A8C0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26" name="image33.jpeg">
          <a:extLst>
            <a:ext uri="{FF2B5EF4-FFF2-40B4-BE49-F238E27FC236}">
              <a16:creationId xmlns:a16="http://schemas.microsoft.com/office/drawing/2014/main" id="{928A9F7F-DC6B-4E33-B26D-11399DEFEB6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27" name="image33.jpeg">
          <a:extLst>
            <a:ext uri="{FF2B5EF4-FFF2-40B4-BE49-F238E27FC236}">
              <a16:creationId xmlns:a16="http://schemas.microsoft.com/office/drawing/2014/main" id="{3834BC49-99F1-4718-B0A7-17454289181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28" name="image33.jpeg">
          <a:extLst>
            <a:ext uri="{FF2B5EF4-FFF2-40B4-BE49-F238E27FC236}">
              <a16:creationId xmlns:a16="http://schemas.microsoft.com/office/drawing/2014/main" id="{67AA0B7A-0970-49BA-BCD7-A105E23A13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29" name="image33.jpeg">
          <a:extLst>
            <a:ext uri="{FF2B5EF4-FFF2-40B4-BE49-F238E27FC236}">
              <a16:creationId xmlns:a16="http://schemas.microsoft.com/office/drawing/2014/main" id="{5922F164-3723-4437-9D10-DD8C397ECBC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0" name="image33.jpeg">
          <a:extLst>
            <a:ext uri="{FF2B5EF4-FFF2-40B4-BE49-F238E27FC236}">
              <a16:creationId xmlns:a16="http://schemas.microsoft.com/office/drawing/2014/main" id="{1104C627-2A77-4F9C-9A4F-676CE0C6AB2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1" name="image33.jpeg">
          <a:extLst>
            <a:ext uri="{FF2B5EF4-FFF2-40B4-BE49-F238E27FC236}">
              <a16:creationId xmlns:a16="http://schemas.microsoft.com/office/drawing/2014/main" id="{4E0969EA-314F-4C37-9FC2-75D48AF6DC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2" name="image33.jpeg">
          <a:extLst>
            <a:ext uri="{FF2B5EF4-FFF2-40B4-BE49-F238E27FC236}">
              <a16:creationId xmlns:a16="http://schemas.microsoft.com/office/drawing/2014/main" id="{AEC693F8-5584-40FD-A80A-41865DAEC60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3" name="image33.jpeg">
          <a:extLst>
            <a:ext uri="{FF2B5EF4-FFF2-40B4-BE49-F238E27FC236}">
              <a16:creationId xmlns:a16="http://schemas.microsoft.com/office/drawing/2014/main" id="{D30B53C5-3A71-4A4F-9A5C-305FEFCBB4D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4" name="image33.jpeg">
          <a:extLst>
            <a:ext uri="{FF2B5EF4-FFF2-40B4-BE49-F238E27FC236}">
              <a16:creationId xmlns:a16="http://schemas.microsoft.com/office/drawing/2014/main" id="{B55DBF11-B4F6-45AE-AE91-A59294451A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5" name="image33.jpeg">
          <a:extLst>
            <a:ext uri="{FF2B5EF4-FFF2-40B4-BE49-F238E27FC236}">
              <a16:creationId xmlns:a16="http://schemas.microsoft.com/office/drawing/2014/main" id="{38AF7199-C572-49B4-926B-D29A49ED358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6" name="image33.jpeg">
          <a:extLst>
            <a:ext uri="{FF2B5EF4-FFF2-40B4-BE49-F238E27FC236}">
              <a16:creationId xmlns:a16="http://schemas.microsoft.com/office/drawing/2014/main" id="{932E0B49-9B0E-4655-AC46-3DA0F67137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7" name="image33.jpeg">
          <a:extLst>
            <a:ext uri="{FF2B5EF4-FFF2-40B4-BE49-F238E27FC236}">
              <a16:creationId xmlns:a16="http://schemas.microsoft.com/office/drawing/2014/main" id="{09B4E480-8928-4B9A-A143-EF08F0B0AB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8" name="image33.jpeg">
          <a:extLst>
            <a:ext uri="{FF2B5EF4-FFF2-40B4-BE49-F238E27FC236}">
              <a16:creationId xmlns:a16="http://schemas.microsoft.com/office/drawing/2014/main" id="{787E2578-CD51-4BE7-921B-826BF7B5D5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39" name="image33.jpeg">
          <a:extLst>
            <a:ext uri="{FF2B5EF4-FFF2-40B4-BE49-F238E27FC236}">
              <a16:creationId xmlns:a16="http://schemas.microsoft.com/office/drawing/2014/main" id="{49ED2263-5664-4BEE-AC76-8C0EECD065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59" name="image33.jpeg">
          <a:extLst>
            <a:ext uri="{FF2B5EF4-FFF2-40B4-BE49-F238E27FC236}">
              <a16:creationId xmlns:a16="http://schemas.microsoft.com/office/drawing/2014/main" id="{6B574A78-9F0A-488F-91FC-27CE83992B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60" name="image33.jpeg">
          <a:extLst>
            <a:ext uri="{FF2B5EF4-FFF2-40B4-BE49-F238E27FC236}">
              <a16:creationId xmlns:a16="http://schemas.microsoft.com/office/drawing/2014/main" id="{4760B294-6CF5-4B64-ADDB-481B8F70143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61" name="image33.jpeg">
          <a:extLst>
            <a:ext uri="{FF2B5EF4-FFF2-40B4-BE49-F238E27FC236}">
              <a16:creationId xmlns:a16="http://schemas.microsoft.com/office/drawing/2014/main" id="{B8D17F54-FE0B-435A-AFCF-CA3A55AD967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62" name="image33.jpeg">
          <a:extLst>
            <a:ext uri="{FF2B5EF4-FFF2-40B4-BE49-F238E27FC236}">
              <a16:creationId xmlns:a16="http://schemas.microsoft.com/office/drawing/2014/main" id="{F7ECB58B-7371-4915-A9CE-1E3234A480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63" name="image33.jpeg">
          <a:extLst>
            <a:ext uri="{FF2B5EF4-FFF2-40B4-BE49-F238E27FC236}">
              <a16:creationId xmlns:a16="http://schemas.microsoft.com/office/drawing/2014/main" id="{D38BB970-A8C1-4B4D-9B56-6B1759510B9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64" name="image33.jpeg">
          <a:extLst>
            <a:ext uri="{FF2B5EF4-FFF2-40B4-BE49-F238E27FC236}">
              <a16:creationId xmlns:a16="http://schemas.microsoft.com/office/drawing/2014/main" id="{A0CC4CB2-DD24-4591-9200-CC57CFA4CC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65" name="image33.jpeg">
          <a:extLst>
            <a:ext uri="{FF2B5EF4-FFF2-40B4-BE49-F238E27FC236}">
              <a16:creationId xmlns:a16="http://schemas.microsoft.com/office/drawing/2014/main" id="{E3510138-5847-4E66-95B0-2568AC2834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66" name="image33.jpeg">
          <a:extLst>
            <a:ext uri="{FF2B5EF4-FFF2-40B4-BE49-F238E27FC236}">
              <a16:creationId xmlns:a16="http://schemas.microsoft.com/office/drawing/2014/main" id="{815D911F-5F18-4DF8-A094-7F1E0D1ACC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112" name="image33.jpeg">
          <a:extLst>
            <a:ext uri="{FF2B5EF4-FFF2-40B4-BE49-F238E27FC236}">
              <a16:creationId xmlns:a16="http://schemas.microsoft.com/office/drawing/2014/main" id="{DA1EBABB-9BEA-4E09-B9F3-6245AE8708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113" name="image33.jpeg">
          <a:extLst>
            <a:ext uri="{FF2B5EF4-FFF2-40B4-BE49-F238E27FC236}">
              <a16:creationId xmlns:a16="http://schemas.microsoft.com/office/drawing/2014/main" id="{7A23B3B1-F16C-4DF0-973A-8BB2E227019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114" name="image33.jpeg">
          <a:extLst>
            <a:ext uri="{FF2B5EF4-FFF2-40B4-BE49-F238E27FC236}">
              <a16:creationId xmlns:a16="http://schemas.microsoft.com/office/drawing/2014/main" id="{4D576166-9884-49CC-8278-EC52D1DA8F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115" name="image33.jpeg">
          <a:extLst>
            <a:ext uri="{FF2B5EF4-FFF2-40B4-BE49-F238E27FC236}">
              <a16:creationId xmlns:a16="http://schemas.microsoft.com/office/drawing/2014/main" id="{13B01BF4-AB50-4FAC-95FD-E2CA5B9882F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5</xdr:row>
      <xdr:rowOff>0</xdr:rowOff>
    </xdr:from>
    <xdr:to>
      <xdr:col>7</xdr:col>
      <xdr:colOff>1748118</xdr:colOff>
      <xdr:row>5</xdr:row>
      <xdr:rowOff>0</xdr:rowOff>
    </xdr:to>
    <xdr:pic>
      <xdr:nvPicPr>
        <xdr:cNvPr id="116" name="image33.jpeg">
          <a:extLst>
            <a:ext uri="{FF2B5EF4-FFF2-40B4-BE49-F238E27FC236}">
              <a16:creationId xmlns:a16="http://schemas.microsoft.com/office/drawing/2014/main" id="{9CE0E531-FEAF-4661-B0FE-EA182B77B0F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50871" y="2800350"/>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2" name="image33.jpeg">
          <a:extLst>
            <a:ext uri="{FF2B5EF4-FFF2-40B4-BE49-F238E27FC236}">
              <a16:creationId xmlns:a16="http://schemas.microsoft.com/office/drawing/2014/main" id="{BD85A1B5-AF3C-4E14-AB6A-12781BFD42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3" name="image33.jpeg">
          <a:extLst>
            <a:ext uri="{FF2B5EF4-FFF2-40B4-BE49-F238E27FC236}">
              <a16:creationId xmlns:a16="http://schemas.microsoft.com/office/drawing/2014/main" id="{269AE143-795A-439C-9BFF-032D163443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4" name="image33.jpeg">
          <a:extLst>
            <a:ext uri="{FF2B5EF4-FFF2-40B4-BE49-F238E27FC236}">
              <a16:creationId xmlns:a16="http://schemas.microsoft.com/office/drawing/2014/main" id="{3C46B0EE-D314-42DC-9CF3-015C66F52A6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5" name="image33.jpeg">
          <a:extLst>
            <a:ext uri="{FF2B5EF4-FFF2-40B4-BE49-F238E27FC236}">
              <a16:creationId xmlns:a16="http://schemas.microsoft.com/office/drawing/2014/main" id="{5EB81C0B-4058-4826-8785-A55AE97F78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6" name="image33.jpeg">
          <a:extLst>
            <a:ext uri="{FF2B5EF4-FFF2-40B4-BE49-F238E27FC236}">
              <a16:creationId xmlns:a16="http://schemas.microsoft.com/office/drawing/2014/main" id="{48F29718-73B6-4009-B130-CAB645C77E8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7" name="image33.jpeg">
          <a:extLst>
            <a:ext uri="{FF2B5EF4-FFF2-40B4-BE49-F238E27FC236}">
              <a16:creationId xmlns:a16="http://schemas.microsoft.com/office/drawing/2014/main" id="{66FA4068-0324-4DE4-90DB-B90B1298056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8" name="image33.jpeg">
          <a:extLst>
            <a:ext uri="{FF2B5EF4-FFF2-40B4-BE49-F238E27FC236}">
              <a16:creationId xmlns:a16="http://schemas.microsoft.com/office/drawing/2014/main" id="{DE7F621A-9CA4-482C-8440-12439CB243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9" name="image33.jpeg">
          <a:extLst>
            <a:ext uri="{FF2B5EF4-FFF2-40B4-BE49-F238E27FC236}">
              <a16:creationId xmlns:a16="http://schemas.microsoft.com/office/drawing/2014/main" id="{DA365339-56EE-4AEB-892E-B41C7866CC6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0" name="image33.jpeg">
          <a:extLst>
            <a:ext uri="{FF2B5EF4-FFF2-40B4-BE49-F238E27FC236}">
              <a16:creationId xmlns:a16="http://schemas.microsoft.com/office/drawing/2014/main" id="{0105BC6A-370B-4438-9DDD-5B667FFA95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1" name="image33.jpeg">
          <a:extLst>
            <a:ext uri="{FF2B5EF4-FFF2-40B4-BE49-F238E27FC236}">
              <a16:creationId xmlns:a16="http://schemas.microsoft.com/office/drawing/2014/main" id="{C969280E-FBA2-4865-8F27-EA6D9C35F8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2" name="image33.jpeg">
          <a:extLst>
            <a:ext uri="{FF2B5EF4-FFF2-40B4-BE49-F238E27FC236}">
              <a16:creationId xmlns:a16="http://schemas.microsoft.com/office/drawing/2014/main" id="{4D271EE6-71A1-4F71-BBF8-52816EB984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3" name="image33.jpeg">
          <a:extLst>
            <a:ext uri="{FF2B5EF4-FFF2-40B4-BE49-F238E27FC236}">
              <a16:creationId xmlns:a16="http://schemas.microsoft.com/office/drawing/2014/main" id="{1DF12DE5-7108-4CCA-A7D6-48AF89B32BB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4" name="image33.jpeg">
          <a:extLst>
            <a:ext uri="{FF2B5EF4-FFF2-40B4-BE49-F238E27FC236}">
              <a16:creationId xmlns:a16="http://schemas.microsoft.com/office/drawing/2014/main" id="{0C48F829-D751-4529-8D5A-66FA075DA01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5" name="image33.jpeg">
          <a:extLst>
            <a:ext uri="{FF2B5EF4-FFF2-40B4-BE49-F238E27FC236}">
              <a16:creationId xmlns:a16="http://schemas.microsoft.com/office/drawing/2014/main" id="{56241B25-A451-419E-927C-75C2AC1FA1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6" name="image33.jpeg">
          <a:extLst>
            <a:ext uri="{FF2B5EF4-FFF2-40B4-BE49-F238E27FC236}">
              <a16:creationId xmlns:a16="http://schemas.microsoft.com/office/drawing/2014/main" id="{5CDC2B90-BF95-48EB-9121-6078E1951C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7" name="image33.jpeg">
          <a:extLst>
            <a:ext uri="{FF2B5EF4-FFF2-40B4-BE49-F238E27FC236}">
              <a16:creationId xmlns:a16="http://schemas.microsoft.com/office/drawing/2014/main" id="{A12EAA01-31DD-4B88-96DC-6C2911663F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8" name="image33.jpeg">
          <a:extLst>
            <a:ext uri="{FF2B5EF4-FFF2-40B4-BE49-F238E27FC236}">
              <a16:creationId xmlns:a16="http://schemas.microsoft.com/office/drawing/2014/main" id="{997D25DA-F138-48B0-8EAD-180620A8778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19" name="image33.jpeg">
          <a:extLst>
            <a:ext uri="{FF2B5EF4-FFF2-40B4-BE49-F238E27FC236}">
              <a16:creationId xmlns:a16="http://schemas.microsoft.com/office/drawing/2014/main" id="{A2D41ECC-A997-469C-ACFE-551507BC15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20" name="image33.jpeg">
          <a:extLst>
            <a:ext uri="{FF2B5EF4-FFF2-40B4-BE49-F238E27FC236}">
              <a16:creationId xmlns:a16="http://schemas.microsoft.com/office/drawing/2014/main" id="{D15E7A50-1CF7-4AEB-970E-02AFAEB8258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21" name="image33.jpeg">
          <a:extLst>
            <a:ext uri="{FF2B5EF4-FFF2-40B4-BE49-F238E27FC236}">
              <a16:creationId xmlns:a16="http://schemas.microsoft.com/office/drawing/2014/main" id="{522BB3A8-0179-4F62-8C14-FC7F3A0F26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40" name="image33.jpeg">
          <a:extLst>
            <a:ext uri="{FF2B5EF4-FFF2-40B4-BE49-F238E27FC236}">
              <a16:creationId xmlns:a16="http://schemas.microsoft.com/office/drawing/2014/main" id="{9D961FE2-A753-4047-B47D-5221791996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41" name="image33.jpeg">
          <a:extLst>
            <a:ext uri="{FF2B5EF4-FFF2-40B4-BE49-F238E27FC236}">
              <a16:creationId xmlns:a16="http://schemas.microsoft.com/office/drawing/2014/main" id="{144AD3C0-09AF-4A54-A445-280A17AE098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42" name="image33.jpeg">
          <a:extLst>
            <a:ext uri="{FF2B5EF4-FFF2-40B4-BE49-F238E27FC236}">
              <a16:creationId xmlns:a16="http://schemas.microsoft.com/office/drawing/2014/main" id="{A57BADDD-9E8F-4835-AA9B-EE5AD29C41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43" name="image33.jpeg">
          <a:extLst>
            <a:ext uri="{FF2B5EF4-FFF2-40B4-BE49-F238E27FC236}">
              <a16:creationId xmlns:a16="http://schemas.microsoft.com/office/drawing/2014/main" id="{73A43FCD-00F5-4CF7-AF2B-575D018BE4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44" name="image33.jpeg">
          <a:extLst>
            <a:ext uri="{FF2B5EF4-FFF2-40B4-BE49-F238E27FC236}">
              <a16:creationId xmlns:a16="http://schemas.microsoft.com/office/drawing/2014/main" id="{046870BB-787A-46B0-84CC-964BE8A760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45" name="image33.jpeg">
          <a:extLst>
            <a:ext uri="{FF2B5EF4-FFF2-40B4-BE49-F238E27FC236}">
              <a16:creationId xmlns:a16="http://schemas.microsoft.com/office/drawing/2014/main" id="{DE310216-E7EC-4DFA-914D-2AD349E50C8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49" name="image33.jpeg">
          <a:extLst>
            <a:ext uri="{FF2B5EF4-FFF2-40B4-BE49-F238E27FC236}">
              <a16:creationId xmlns:a16="http://schemas.microsoft.com/office/drawing/2014/main" id="{53FE51EF-6FB4-4C35-ACAC-3D89E533FDE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51" name="image33.jpeg">
          <a:extLst>
            <a:ext uri="{FF2B5EF4-FFF2-40B4-BE49-F238E27FC236}">
              <a16:creationId xmlns:a16="http://schemas.microsoft.com/office/drawing/2014/main" id="{A80858A8-E886-42B2-9F0E-51260D7F371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52" name="image33.jpeg">
          <a:extLst>
            <a:ext uri="{FF2B5EF4-FFF2-40B4-BE49-F238E27FC236}">
              <a16:creationId xmlns:a16="http://schemas.microsoft.com/office/drawing/2014/main" id="{09F0861A-CD65-426A-99E4-F630959061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53" name="image33.jpeg">
          <a:extLst>
            <a:ext uri="{FF2B5EF4-FFF2-40B4-BE49-F238E27FC236}">
              <a16:creationId xmlns:a16="http://schemas.microsoft.com/office/drawing/2014/main" id="{C1C38255-E753-45F9-886A-1A51AD1F1D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twoCellAnchor>
    <xdr:from>
      <xdr:col>7</xdr:col>
      <xdr:colOff>624246</xdr:colOff>
      <xdr:row>6</xdr:row>
      <xdr:rowOff>0</xdr:rowOff>
    </xdr:from>
    <xdr:to>
      <xdr:col>7</xdr:col>
      <xdr:colOff>1748118</xdr:colOff>
      <xdr:row>6</xdr:row>
      <xdr:rowOff>0</xdr:rowOff>
    </xdr:to>
    <xdr:pic>
      <xdr:nvPicPr>
        <xdr:cNvPr id="54" name="image33.jpeg">
          <a:extLst>
            <a:ext uri="{FF2B5EF4-FFF2-40B4-BE49-F238E27FC236}">
              <a16:creationId xmlns:a16="http://schemas.microsoft.com/office/drawing/2014/main" id="{C2F6D0B0-05F2-4690-A1DE-08C6384E1B0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63646" y="16411575"/>
          <a:ext cx="1123872" cy="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7</xdr:col>
      <xdr:colOff>822394</xdr:colOff>
      <xdr:row>3</xdr:row>
      <xdr:rowOff>0</xdr:rowOff>
    </xdr:from>
    <xdr:to>
      <xdr:col>7</xdr:col>
      <xdr:colOff>1577788</xdr:colOff>
      <xdr:row>3</xdr:row>
      <xdr:rowOff>309</xdr:rowOff>
    </xdr:to>
    <xdr:pic>
      <xdr:nvPicPr>
        <xdr:cNvPr id="28" name="image15.jpeg">
          <a:extLst>
            <a:ext uri="{FF2B5EF4-FFF2-40B4-BE49-F238E27FC236}">
              <a16:creationId xmlns:a16="http://schemas.microsoft.com/office/drawing/2014/main" id="{00000000-0008-0000-0700-00001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69314" y="3202967"/>
          <a:ext cx="755394" cy="1224562"/>
        </a:xfrm>
        <a:prstGeom prst="rect">
          <a:avLst/>
        </a:prstGeom>
      </xdr:spPr>
    </xdr:pic>
    <xdr:clientData/>
  </xdr:twoCellAnchor>
  <xdr:twoCellAnchor>
    <xdr:from>
      <xdr:col>7</xdr:col>
      <xdr:colOff>822394</xdr:colOff>
      <xdr:row>4</xdr:row>
      <xdr:rowOff>0</xdr:rowOff>
    </xdr:from>
    <xdr:to>
      <xdr:col>7</xdr:col>
      <xdr:colOff>1577788</xdr:colOff>
      <xdr:row>4</xdr:row>
      <xdr:rowOff>309</xdr:rowOff>
    </xdr:to>
    <xdr:pic>
      <xdr:nvPicPr>
        <xdr:cNvPr id="11" name="image15.jpeg">
          <a:extLst>
            <a:ext uri="{FF2B5EF4-FFF2-40B4-BE49-F238E27FC236}">
              <a16:creationId xmlns:a16="http://schemas.microsoft.com/office/drawing/2014/main" id="{25899AE9-470B-4B32-8632-1461041B572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668069" y="5440707"/>
          <a:ext cx="749044" cy="1227102"/>
        </a:xfrm>
        <a:prstGeom prst="rect">
          <a:avLst/>
        </a:prstGeom>
      </xdr:spPr>
    </xdr:pic>
    <xdr:clientData/>
  </xdr:twoCellAnchor>
  <xdr:twoCellAnchor>
    <xdr:from>
      <xdr:col>7</xdr:col>
      <xdr:colOff>822394</xdr:colOff>
      <xdr:row>5</xdr:row>
      <xdr:rowOff>0</xdr:rowOff>
    </xdr:from>
    <xdr:to>
      <xdr:col>7</xdr:col>
      <xdr:colOff>1577788</xdr:colOff>
      <xdr:row>5</xdr:row>
      <xdr:rowOff>309</xdr:rowOff>
    </xdr:to>
    <xdr:pic>
      <xdr:nvPicPr>
        <xdr:cNvPr id="4" name="image15.jpeg">
          <a:extLst>
            <a:ext uri="{FF2B5EF4-FFF2-40B4-BE49-F238E27FC236}">
              <a16:creationId xmlns:a16="http://schemas.microsoft.com/office/drawing/2014/main" id="{E31A540A-1299-48DB-AC0A-386D9670793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261794" y="43557825"/>
          <a:ext cx="755394" cy="309"/>
        </a:xfrm>
        <a:prstGeom prst="rect">
          <a:avLst/>
        </a:prstGeom>
      </xdr:spPr>
    </xdr:pic>
    <xdr:clientData/>
  </xdr:twoCellAnchor>
</xdr:wsDr>
</file>

<file path=xl/richData/_rels/richValueRel.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28" Type="http://schemas.openxmlformats.org/officeDocument/2006/relationships/image" Target="../media/image128.pn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png"/><Relationship Id="rId118" Type="http://schemas.openxmlformats.org/officeDocument/2006/relationships/image" Target="../media/image118.png"/><Relationship Id="rId80" Type="http://schemas.openxmlformats.org/officeDocument/2006/relationships/image" Target="../media/image80.png"/><Relationship Id="rId85" Type="http://schemas.openxmlformats.org/officeDocument/2006/relationships/image" Target="../media/image85.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124" Type="http://schemas.openxmlformats.org/officeDocument/2006/relationships/image" Target="../media/image124.png"/><Relationship Id="rId129" Type="http://schemas.openxmlformats.org/officeDocument/2006/relationships/image" Target="../media/image129.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0" Type="http://schemas.openxmlformats.org/officeDocument/2006/relationships/image" Target="../media/image130.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7" Type="http://schemas.openxmlformats.org/officeDocument/2006/relationships/image" Target="../media/image7.png"/><Relationship Id="rId71" Type="http://schemas.openxmlformats.org/officeDocument/2006/relationships/image" Target="../media/image71.jpe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jpeg"/><Relationship Id="rId105" Type="http://schemas.openxmlformats.org/officeDocument/2006/relationships/image" Target="../media/image105.png"/><Relationship Id="rId126" Type="http://schemas.openxmlformats.org/officeDocument/2006/relationships/image" Target="../media/image126.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4" Type="http://schemas.openxmlformats.org/officeDocument/2006/relationships/image" Target="../media/image4.png"/><Relationship Id="rId9" Type="http://schemas.openxmlformats.org/officeDocument/2006/relationships/image" Target="../media/image9.png"/><Relationship Id="rId26" Type="http://schemas.openxmlformats.org/officeDocument/2006/relationships/image" Target="../media/image26.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31">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 s="0">
    <v>62</v>
    <v>5</v>
  </rv>
  <rv s="0">
    <v>63</v>
    <v>5</v>
  </rv>
  <rv s="0">
    <v>64</v>
    <v>5</v>
  </rv>
  <rv s="0">
    <v>65</v>
    <v>5</v>
  </rv>
  <rv s="0">
    <v>66</v>
    <v>5</v>
  </rv>
  <rv s="0">
    <v>67</v>
    <v>5</v>
  </rv>
  <rv s="0">
    <v>68</v>
    <v>5</v>
  </rv>
  <rv s="0">
    <v>69</v>
    <v>5</v>
  </rv>
  <rv s="0">
    <v>70</v>
    <v>5</v>
  </rv>
  <rv s="0">
    <v>71</v>
    <v>5</v>
  </rv>
  <rv s="0">
    <v>72</v>
    <v>5</v>
  </rv>
  <rv s="0">
    <v>73</v>
    <v>5</v>
  </rv>
  <rv s="0">
    <v>74</v>
    <v>5</v>
  </rv>
  <rv s="0">
    <v>75</v>
    <v>5</v>
  </rv>
  <rv s="0">
    <v>76</v>
    <v>5</v>
  </rv>
  <rv s="0">
    <v>77</v>
    <v>5</v>
  </rv>
  <rv s="0">
    <v>78</v>
    <v>5</v>
  </rv>
  <rv s="0">
    <v>79</v>
    <v>5</v>
  </rv>
  <rv s="0">
    <v>80</v>
    <v>5</v>
  </rv>
  <rv s="0">
    <v>81</v>
    <v>5</v>
  </rv>
  <rv s="0">
    <v>82</v>
    <v>5</v>
  </rv>
  <rv s="0">
    <v>83</v>
    <v>5</v>
  </rv>
  <rv s="0">
    <v>84</v>
    <v>5</v>
  </rv>
  <rv s="0">
    <v>85</v>
    <v>5</v>
  </rv>
  <rv s="0">
    <v>86</v>
    <v>5</v>
  </rv>
  <rv s="0">
    <v>87</v>
    <v>5</v>
  </rv>
  <rv s="0">
    <v>88</v>
    <v>5</v>
  </rv>
  <rv s="0">
    <v>89</v>
    <v>5</v>
  </rv>
  <rv s="0">
    <v>90</v>
    <v>5</v>
  </rv>
  <rv s="0">
    <v>91</v>
    <v>5</v>
  </rv>
  <rv s="0">
    <v>92</v>
    <v>5</v>
  </rv>
  <rv s="0">
    <v>93</v>
    <v>5</v>
  </rv>
  <rv s="0">
    <v>94</v>
    <v>5</v>
  </rv>
  <rv s="0">
    <v>95</v>
    <v>5</v>
  </rv>
  <rv s="0">
    <v>96</v>
    <v>5</v>
  </rv>
  <rv s="0">
    <v>97</v>
    <v>5</v>
  </rv>
  <rv s="0">
    <v>98</v>
    <v>5</v>
  </rv>
  <rv s="0">
    <v>99</v>
    <v>5</v>
  </rv>
  <rv s="0">
    <v>100</v>
    <v>5</v>
  </rv>
  <rv s="0">
    <v>101</v>
    <v>5</v>
  </rv>
  <rv s="0">
    <v>102</v>
    <v>5</v>
  </rv>
  <rv s="0">
    <v>103</v>
    <v>5</v>
  </rv>
  <rv s="0">
    <v>104</v>
    <v>5</v>
  </rv>
  <rv s="0">
    <v>105</v>
    <v>5</v>
  </rv>
  <rv s="0">
    <v>106</v>
    <v>5</v>
  </rv>
  <rv s="0">
    <v>107</v>
    <v>5</v>
  </rv>
  <rv s="0">
    <v>108</v>
    <v>5</v>
  </rv>
  <rv s="0">
    <v>109</v>
    <v>5</v>
  </rv>
  <rv s="0">
    <v>110</v>
    <v>5</v>
  </rv>
  <rv s="0">
    <v>111</v>
    <v>5</v>
  </rv>
  <rv s="0">
    <v>112</v>
    <v>5</v>
  </rv>
  <rv s="0">
    <v>113</v>
    <v>5</v>
  </rv>
  <rv s="0">
    <v>114</v>
    <v>5</v>
  </rv>
  <rv s="0">
    <v>115</v>
    <v>5</v>
  </rv>
  <rv s="0">
    <v>116</v>
    <v>5</v>
  </rv>
  <rv s="0">
    <v>117</v>
    <v>5</v>
  </rv>
  <rv s="0">
    <v>118</v>
    <v>5</v>
  </rv>
  <rv s="0">
    <v>119</v>
    <v>5</v>
  </rv>
  <rv s="0">
    <v>120</v>
    <v>5</v>
  </rv>
  <rv s="0">
    <v>121</v>
    <v>5</v>
  </rv>
  <rv s="0">
    <v>122</v>
    <v>5</v>
  </rv>
  <rv s="0">
    <v>123</v>
    <v>5</v>
  </rv>
  <rv s="0">
    <v>124</v>
    <v>5</v>
  </rv>
  <rv s="0">
    <v>125</v>
    <v>5</v>
  </rv>
  <rv s="0">
    <v>126</v>
    <v>5</v>
  </rv>
  <rv s="0">
    <v>127</v>
    <v>5</v>
  </rv>
  <rv s="0">
    <v>128</v>
    <v>5</v>
  </rv>
  <rv s="0">
    <v>129</v>
    <v>5</v>
  </rv>
  <rv s="0">
    <v>130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7ED159-783B-4039-AACD-FEF3E0B0D478}">
  <dimension ref="A1:H25"/>
  <sheetViews>
    <sheetView topLeftCell="A2" zoomScale="68" zoomScaleNormal="68" workbookViewId="0">
      <selection activeCell="C25" sqref="C25"/>
    </sheetView>
  </sheetViews>
  <sheetFormatPr defaultRowHeight="15" x14ac:dyDescent="0.25"/>
  <cols>
    <col min="1" max="1" width="39" customWidth="1"/>
    <col min="2" max="2" width="33.28515625" customWidth="1"/>
    <col min="3" max="3" width="28" customWidth="1"/>
    <col min="4" max="4" width="28.5703125" bestFit="1" customWidth="1"/>
    <col min="5" max="5" width="29.28515625" bestFit="1" customWidth="1"/>
    <col min="6" max="6" width="28.42578125" bestFit="1" customWidth="1"/>
    <col min="7" max="7" width="17.140625" bestFit="1" customWidth="1"/>
    <col min="8" max="8" width="36.7109375"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s>
  <sheetData>
    <row r="1" spans="1:3" s="22" customFormat="1" ht="28.15" customHeight="1" x14ac:dyDescent="0.25">
      <c r="A1" s="227" t="s">
        <v>0</v>
      </c>
      <c r="B1" s="228"/>
      <c r="C1" s="229"/>
    </row>
    <row r="2" spans="1:3" s="32" customFormat="1" ht="28.15" customHeight="1" thickBot="1" x14ac:dyDescent="0.3">
      <c r="A2" s="230" t="s">
        <v>1</v>
      </c>
      <c r="B2" s="231"/>
      <c r="C2" s="232"/>
    </row>
    <row r="3" spans="1:3" s="22" customFormat="1" ht="32.450000000000003" customHeight="1" thickBot="1" x14ac:dyDescent="0.3">
      <c r="A3" s="23"/>
      <c r="B3" s="24" t="s">
        <v>2</v>
      </c>
      <c r="C3" s="24" t="s">
        <v>3</v>
      </c>
    </row>
    <row r="4" spans="1:3" s="33" customFormat="1" ht="35.1" customHeight="1" thickBot="1" x14ac:dyDescent="0.3">
      <c r="A4" s="34" t="s">
        <v>4</v>
      </c>
      <c r="B4" s="35">
        <f>SUM('1. AGATI'!O10:P10)</f>
        <v>0</v>
      </c>
      <c r="C4" s="35">
        <f>SUM('1. AGATI'!O14:P14)</f>
        <v>0</v>
      </c>
    </row>
    <row r="5" spans="1:3" s="33" customFormat="1" ht="35.1" customHeight="1" thickBot="1" x14ac:dyDescent="0.3">
      <c r="A5" s="34" t="s">
        <v>5</v>
      </c>
      <c r="B5" s="35">
        <f>SUM('2. AIS'!O9:P9)</f>
        <v>0</v>
      </c>
      <c r="C5" s="35">
        <f>SUM('2. AIS'!O13:P13)</f>
        <v>0</v>
      </c>
    </row>
    <row r="6" spans="1:3" s="33" customFormat="1" ht="35.1" customHeight="1" thickBot="1" x14ac:dyDescent="0.3">
      <c r="A6" s="34" t="s">
        <v>6</v>
      </c>
      <c r="B6" s="35">
        <f>SUM('3. ARCADIA CONTRACT-ENCORE'!O12:P12)</f>
        <v>0</v>
      </c>
      <c r="C6" s="35">
        <f>SUM('3. ARCADIA CONTRACT-ENCORE'!O16:P16)</f>
        <v>0</v>
      </c>
    </row>
    <row r="7" spans="1:3" s="33" customFormat="1" ht="35.1" customHeight="1" thickBot="1" x14ac:dyDescent="0.3">
      <c r="A7" s="34" t="s">
        <v>7</v>
      </c>
      <c r="B7" s="35">
        <f>SUM('4. CLARUS'!O18:P18)</f>
        <v>0</v>
      </c>
      <c r="C7" s="35">
        <f>SUM('4. CLARUS'!O22:P22)</f>
        <v>0</v>
      </c>
    </row>
    <row r="8" spans="1:3" s="33" customFormat="1" ht="35.1" customHeight="1" thickBot="1" x14ac:dyDescent="0.3">
      <c r="A8" s="34" t="s">
        <v>8</v>
      </c>
      <c r="B8" s="35">
        <f>SUM('5. EGAN'!O15:P15)</f>
        <v>0</v>
      </c>
      <c r="C8" s="35">
        <f>SUM('5. EGAN'!O19:P19)</f>
        <v>0</v>
      </c>
    </row>
    <row r="9" spans="1:3" s="33" customFormat="1" ht="35.1" customHeight="1" thickBot="1" x14ac:dyDescent="0.3">
      <c r="A9" s="34" t="s">
        <v>9</v>
      </c>
      <c r="B9" s="35">
        <f>SUM('6. EMECO'!O11:P11)</f>
        <v>0</v>
      </c>
      <c r="C9" s="35">
        <f>SUM('6. EMECO'!O15:P15)</f>
        <v>0</v>
      </c>
    </row>
    <row r="10" spans="1:3" s="33" customFormat="1" ht="35.1" customHeight="1" thickBot="1" x14ac:dyDescent="0.3">
      <c r="A10" s="34" t="s">
        <v>10</v>
      </c>
      <c r="B10" s="35">
        <f>SUM('7. ENWORK'!O43:P43)</f>
        <v>0</v>
      </c>
      <c r="C10" s="35">
        <f>SUM('7. ENWORK'!O47:P47)</f>
        <v>0</v>
      </c>
    </row>
    <row r="11" spans="1:3" s="33" customFormat="1" ht="35.1" customHeight="1" thickBot="1" x14ac:dyDescent="0.3">
      <c r="A11" s="34" t="s">
        <v>11</v>
      </c>
      <c r="B11" s="35">
        <f>SUM('8. ERG'!O19:P19)</f>
        <v>0</v>
      </c>
      <c r="C11" s="35">
        <f>SUM('8. ERG'!O23:P23)</f>
        <v>0</v>
      </c>
    </row>
    <row r="12" spans="1:3" s="33" customFormat="1" ht="35.1" customHeight="1" thickBot="1" x14ac:dyDescent="0.3">
      <c r="A12" s="34" t="s">
        <v>12</v>
      </c>
      <c r="B12" s="35">
        <f>SUM('9. HAWORTH'!O12:P12)</f>
        <v>0</v>
      </c>
      <c r="C12" s="35">
        <f>SUM('9. HAWORTH'!O16:P16)</f>
        <v>0</v>
      </c>
    </row>
    <row r="13" spans="1:3" s="33" customFormat="1" ht="35.1" customHeight="1" thickBot="1" x14ac:dyDescent="0.3">
      <c r="A13" s="34" t="s">
        <v>13</v>
      </c>
      <c r="B13" s="35">
        <f>SUM('10. JSI'!O10:P10)</f>
        <v>0</v>
      </c>
      <c r="C13" s="35">
        <f>SUM('10. JSI'!O14:P14)</f>
        <v>0</v>
      </c>
    </row>
    <row r="14" spans="1:3" s="33" customFormat="1" ht="35.1" customHeight="1" thickBot="1" x14ac:dyDescent="0.3">
      <c r="A14" s="34" t="s">
        <v>14</v>
      </c>
      <c r="B14" s="35">
        <f>SUM('11. KI'!O34:P34)</f>
        <v>0</v>
      </c>
      <c r="C14" s="35">
        <f>SUM('11. KI'!O38:P38)</f>
        <v>0</v>
      </c>
    </row>
    <row r="15" spans="1:3" s="33" customFormat="1" ht="35.1" customHeight="1" thickBot="1" x14ac:dyDescent="0.3">
      <c r="A15" s="34" t="s">
        <v>15</v>
      </c>
      <c r="B15" s="35">
        <f>SUM('12. MAGNUSON'!O12:P12)</f>
        <v>0</v>
      </c>
      <c r="C15" s="35">
        <f>SUM('12. MAGNUSON'!O16:P16)</f>
        <v>0</v>
      </c>
    </row>
    <row r="16" spans="1:3" s="33" customFormat="1" ht="35.1" customHeight="1" thickBot="1" x14ac:dyDescent="0.3">
      <c r="A16" s="34" t="s">
        <v>16</v>
      </c>
      <c r="B16" s="35">
        <f>SUM('13. MAVERICK'!O13:P13)</f>
        <v>0</v>
      </c>
      <c r="C16" s="35">
        <f>SUM('13. MAVERICK'!O17:P17)</f>
        <v>0</v>
      </c>
    </row>
    <row r="17" spans="1:8" s="33" customFormat="1" ht="35.1" customHeight="1" thickBot="1" x14ac:dyDescent="0.3">
      <c r="A17" s="34" t="s">
        <v>17</v>
      </c>
      <c r="B17" s="35">
        <f>SUM('14. MEDIA TECHNOLOGIES'!O13:P13)</f>
        <v>0</v>
      </c>
      <c r="C17" s="35">
        <f>SUM('14. MEDIA TECHNOLOGIES'!O17:P17)</f>
        <v>0</v>
      </c>
    </row>
    <row r="18" spans="1:8" s="33" customFormat="1" ht="35.1" customHeight="1" thickBot="1" x14ac:dyDescent="0.3">
      <c r="A18" s="34" t="s">
        <v>18</v>
      </c>
      <c r="B18" s="35">
        <f>SUM('15. OFS'!O12:P12)</f>
        <v>0</v>
      </c>
      <c r="C18" s="35">
        <f>SUM('15. OFS'!O16:P16)</f>
        <v>0</v>
      </c>
    </row>
    <row r="19" spans="1:8" s="33" customFormat="1" ht="35.1" customHeight="1" thickBot="1" x14ac:dyDescent="0.3">
      <c r="A19" s="34" t="s">
        <v>19</v>
      </c>
      <c r="B19" s="35">
        <f>SUM('16. SCANDINAVIAN SPACES'!O25:P25)</f>
        <v>0</v>
      </c>
      <c r="C19" s="35">
        <f>SUM('16. SCANDINAVIAN SPACES'!O29:P29)</f>
        <v>0</v>
      </c>
    </row>
    <row r="20" spans="1:8" s="33" customFormat="1" ht="35.1" customHeight="1" thickBot="1" x14ac:dyDescent="0.3">
      <c r="A20" s="34" t="s">
        <v>20</v>
      </c>
      <c r="B20" s="35">
        <f>SUM('17. SIT ON IT '!O34:P34)</f>
        <v>0</v>
      </c>
      <c r="C20" s="35">
        <f>SUM('17. SIT ON IT '!O38:P38)</f>
        <v>0</v>
      </c>
    </row>
    <row r="21" spans="1:8" s="33" customFormat="1" ht="35.1" customHeight="1" thickBot="1" x14ac:dyDescent="0.3">
      <c r="A21" s="34" t="s">
        <v>21</v>
      </c>
      <c r="B21" s="35">
        <f>SUM('18. SPEC'!O9:P9)</f>
        <v>0</v>
      </c>
      <c r="C21" s="35">
        <f>SUM('18. SPEC'!O13:P13)</f>
        <v>0</v>
      </c>
    </row>
    <row r="22" spans="1:8" s="33" customFormat="1" ht="35.1" customHeight="1" thickBot="1" x14ac:dyDescent="0.3">
      <c r="A22" s="34" t="s">
        <v>22</v>
      </c>
      <c r="B22" s="35">
        <f>SUM('19. MISCELANEOUS'!O22:P22)</f>
        <v>0</v>
      </c>
      <c r="C22" s="35">
        <f>SUM('19. MISCELANEOUS'!O26:P26)</f>
        <v>0</v>
      </c>
    </row>
    <row r="23" spans="1:8" s="33" customFormat="1" ht="35.1" customHeight="1" thickBot="1" x14ac:dyDescent="0.3">
      <c r="A23" s="34" t="s">
        <v>23</v>
      </c>
      <c r="B23" s="35">
        <f>SUM('20. WORDEN'!O13:P13)</f>
        <v>0</v>
      </c>
      <c r="C23" s="35">
        <f>SUM('20. WORDEN'!O17:P17)</f>
        <v>0</v>
      </c>
    </row>
    <row r="24" spans="1:8" s="22" customFormat="1" thickBot="1" x14ac:dyDescent="0.3">
      <c r="A24" s="25"/>
      <c r="B24" s="26"/>
      <c r="C24" s="26"/>
    </row>
    <row r="25" spans="1:8" s="22" customFormat="1" ht="58.5" customHeight="1" thickBot="1" x14ac:dyDescent="0.3">
      <c r="A25" s="27" t="s">
        <v>24</v>
      </c>
      <c r="B25" s="28">
        <f>SUM(B4:B23)</f>
        <v>0</v>
      </c>
      <c r="C25" s="28">
        <f>SUM(C4:C23)</f>
        <v>0</v>
      </c>
      <c r="H25" s="22" t="s">
        <v>25</v>
      </c>
    </row>
  </sheetData>
  <mergeCells count="2">
    <mergeCell ref="A1:C1"/>
    <mergeCell ref="A2:C2"/>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5CAE8B-CEC1-4EC9-A434-1321D61C8C8C}">
  <dimension ref="A1:ER15"/>
  <sheetViews>
    <sheetView topLeftCell="L1" zoomScale="70" zoomScaleNormal="70" workbookViewId="0">
      <selection activeCell="O10" sqref="O10:P10"/>
    </sheetView>
  </sheetViews>
  <sheetFormatPr defaultRowHeight="15" x14ac:dyDescent="0.25"/>
  <cols>
    <col min="1" max="1" width="19.7109375" customWidth="1"/>
    <col min="2" max="2" width="12" bestFit="1" customWidth="1"/>
    <col min="3" max="3" width="25.28515625" style="99"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48" s="36" customFormat="1" ht="28.15" customHeight="1" x14ac:dyDescent="0.25">
      <c r="A1" s="233" t="s">
        <v>26</v>
      </c>
      <c r="B1" s="234"/>
      <c r="C1" s="234"/>
      <c r="D1" s="234"/>
      <c r="E1" s="234"/>
      <c r="F1" s="234"/>
      <c r="G1" s="234"/>
      <c r="H1" s="234"/>
      <c r="I1" s="234"/>
      <c r="J1" s="234"/>
      <c r="K1" s="234"/>
      <c r="L1" s="234"/>
      <c r="M1" s="234"/>
      <c r="N1" s="234"/>
      <c r="O1" s="234"/>
      <c r="P1" s="234"/>
      <c r="Q1" s="235"/>
    </row>
    <row r="2" spans="1:148" s="37" customFormat="1" ht="28.15" customHeight="1" thickBot="1" x14ac:dyDescent="0.3">
      <c r="A2" s="236" t="s">
        <v>27</v>
      </c>
      <c r="B2" s="237"/>
      <c r="C2" s="237"/>
      <c r="D2" s="237"/>
      <c r="E2" s="237"/>
      <c r="F2" s="237"/>
      <c r="G2" s="237"/>
      <c r="H2" s="237"/>
      <c r="I2" s="237"/>
      <c r="J2" s="237"/>
      <c r="K2" s="237"/>
      <c r="L2" s="237"/>
      <c r="M2" s="237"/>
      <c r="N2" s="237"/>
      <c r="O2" s="237"/>
      <c r="P2" s="237"/>
      <c r="Q2" s="238"/>
    </row>
    <row r="3" spans="1:148"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48" s="30" customFormat="1" ht="100.9" customHeight="1" x14ac:dyDescent="0.25">
      <c r="A4" s="108" t="s">
        <v>45</v>
      </c>
      <c r="B4" s="109">
        <v>1</v>
      </c>
      <c r="C4" s="110">
        <v>105</v>
      </c>
      <c r="D4" s="109" t="s">
        <v>46</v>
      </c>
      <c r="E4" s="109" t="s">
        <v>47</v>
      </c>
      <c r="F4" s="111" t="s">
        <v>48</v>
      </c>
      <c r="G4" s="109">
        <v>4</v>
      </c>
      <c r="H4" s="120" t="e" vm="1">
        <v>#VALUE!</v>
      </c>
      <c r="I4" s="109" t="s">
        <v>49</v>
      </c>
      <c r="J4" s="111" t="s">
        <v>50</v>
      </c>
      <c r="K4" s="111" t="s">
        <v>25</v>
      </c>
      <c r="L4" s="111" t="s">
        <v>51</v>
      </c>
      <c r="M4" s="111" t="s">
        <v>52</v>
      </c>
      <c r="N4" s="111"/>
      <c r="O4" s="113"/>
      <c r="P4" s="113">
        <f>SUM(O4*G4)</f>
        <v>0</v>
      </c>
      <c r="Q4" s="20"/>
      <c r="R4" s="5"/>
      <c r="S4" s="5"/>
      <c r="T4" s="5"/>
      <c r="U4" s="5"/>
      <c r="V4" s="5"/>
      <c r="W4" s="5"/>
      <c r="X4" s="5"/>
      <c r="Y4" s="5"/>
      <c r="Z4" s="5"/>
      <c r="AA4" s="5"/>
      <c r="AB4" s="5"/>
      <c r="AC4" s="5"/>
      <c r="AD4" s="5"/>
      <c r="AE4" s="5"/>
      <c r="AF4" s="5"/>
      <c r="AG4" s="5"/>
      <c r="AH4" s="5"/>
      <c r="AI4" s="5"/>
      <c r="AJ4" s="5"/>
      <c r="AK4" s="5"/>
      <c r="AL4" s="5"/>
      <c r="AM4" s="5"/>
      <c r="AN4" s="5"/>
      <c r="AO4" s="5"/>
      <c r="AP4" s="5"/>
      <c r="AQ4" s="5"/>
      <c r="AR4" s="5"/>
      <c r="AS4" s="5"/>
      <c r="AT4" s="5"/>
      <c r="AU4" s="5"/>
      <c r="AV4" s="5"/>
      <c r="AW4" s="5"/>
      <c r="AX4" s="5"/>
      <c r="AY4" s="5"/>
      <c r="AZ4" s="5"/>
      <c r="BA4" s="5"/>
      <c r="BB4" s="5"/>
      <c r="BC4" s="5"/>
      <c r="BD4" s="5"/>
      <c r="BE4" s="5"/>
      <c r="BF4" s="5"/>
      <c r="BG4" s="5"/>
      <c r="BH4" s="5"/>
      <c r="BI4" s="5"/>
      <c r="BJ4" s="5"/>
      <c r="BK4" s="5"/>
      <c r="BL4" s="5"/>
      <c r="BM4" s="5"/>
      <c r="BN4" s="5"/>
      <c r="BO4" s="5"/>
      <c r="BP4" s="5"/>
      <c r="BQ4" s="5"/>
      <c r="BR4" s="5"/>
      <c r="BS4" s="5"/>
      <c r="BT4" s="5"/>
      <c r="BU4" s="5"/>
      <c r="BV4" s="5"/>
      <c r="BW4" s="5"/>
      <c r="BX4" s="5"/>
      <c r="BY4" s="5"/>
      <c r="BZ4" s="5"/>
      <c r="CA4" s="5"/>
      <c r="CB4" s="5"/>
      <c r="CC4" s="5"/>
      <c r="CD4" s="5"/>
      <c r="CE4" s="5"/>
      <c r="CF4" s="5"/>
      <c r="CG4" s="5"/>
      <c r="CH4" s="5"/>
      <c r="CI4" s="5"/>
      <c r="CJ4" s="5"/>
      <c r="CK4" s="5"/>
      <c r="CL4" s="5"/>
      <c r="CM4" s="5"/>
      <c r="CN4" s="5"/>
      <c r="CO4" s="5"/>
      <c r="CP4" s="5"/>
      <c r="CQ4" s="5"/>
      <c r="CR4" s="5"/>
      <c r="CS4" s="5"/>
      <c r="CT4" s="5"/>
      <c r="CU4" s="5"/>
      <c r="CV4" s="5"/>
      <c r="CW4" s="5"/>
      <c r="CX4" s="5"/>
      <c r="CY4" s="5"/>
      <c r="CZ4" s="5"/>
      <c r="DA4" s="5"/>
      <c r="DB4" s="5"/>
      <c r="DC4" s="5"/>
      <c r="DD4" s="5"/>
      <c r="DE4" s="5"/>
      <c r="DF4" s="5"/>
      <c r="DG4" s="5"/>
      <c r="DH4" s="5"/>
      <c r="DI4" s="5"/>
      <c r="DJ4" s="5"/>
      <c r="DK4" s="5"/>
      <c r="DL4" s="5"/>
      <c r="DM4" s="5"/>
      <c r="DN4" s="5"/>
      <c r="DO4" s="5"/>
      <c r="DP4" s="5"/>
      <c r="DQ4" s="5"/>
      <c r="DR4" s="5"/>
      <c r="DS4" s="5"/>
      <c r="DT4" s="5"/>
      <c r="DU4" s="5"/>
      <c r="DV4" s="5"/>
      <c r="DW4" s="5"/>
      <c r="DX4" s="5"/>
      <c r="DY4" s="5"/>
      <c r="DZ4" s="5"/>
      <c r="EA4" s="5"/>
      <c r="EB4" s="5"/>
      <c r="EC4" s="5"/>
      <c r="ED4" s="5"/>
      <c r="EE4" s="5"/>
      <c r="EF4" s="5"/>
      <c r="EG4" s="5"/>
      <c r="EH4" s="5"/>
      <c r="EI4" s="5"/>
      <c r="EJ4" s="5"/>
      <c r="EK4" s="5"/>
      <c r="EL4" s="5"/>
      <c r="EM4" s="5"/>
      <c r="EN4" s="5"/>
      <c r="EO4" s="5"/>
      <c r="EP4" s="5"/>
      <c r="EQ4" s="5"/>
      <c r="ER4" s="5"/>
    </row>
    <row r="5" spans="1:148" s="30" customFormat="1" ht="142.5" customHeight="1" x14ac:dyDescent="0.25">
      <c r="A5" s="114" t="s">
        <v>45</v>
      </c>
      <c r="B5" s="40">
        <v>1</v>
      </c>
      <c r="C5" s="106">
        <v>105</v>
      </c>
      <c r="D5" s="40" t="s">
        <v>46</v>
      </c>
      <c r="E5" s="40" t="s">
        <v>53</v>
      </c>
      <c r="F5" s="41" t="s">
        <v>54</v>
      </c>
      <c r="G5" s="40">
        <v>5</v>
      </c>
      <c r="H5" s="121" t="e" vm="2">
        <v>#VALUE!</v>
      </c>
      <c r="I5" s="40" t="s">
        <v>49</v>
      </c>
      <c r="J5" s="41" t="s">
        <v>55</v>
      </c>
      <c r="K5" s="41" t="s">
        <v>56</v>
      </c>
      <c r="L5" s="41" t="s">
        <v>57</v>
      </c>
      <c r="M5" s="41" t="s">
        <v>58</v>
      </c>
      <c r="N5" s="41"/>
      <c r="O5" s="6"/>
      <c r="P5" s="6">
        <f>SUM(O5*G5)</f>
        <v>0</v>
      </c>
      <c r="Q5" s="92"/>
      <c r="R5" s="5"/>
      <c r="S5" s="5"/>
      <c r="T5" s="5"/>
      <c r="U5" s="5"/>
      <c r="V5" s="5"/>
      <c r="W5" s="5"/>
      <c r="X5" s="5"/>
      <c r="Y5" s="5"/>
      <c r="Z5" s="5"/>
      <c r="AA5" s="5"/>
      <c r="AB5" s="5"/>
      <c r="AC5" s="5"/>
      <c r="AD5" s="5"/>
      <c r="AE5" s="5"/>
      <c r="AF5" s="5"/>
      <c r="AG5" s="5"/>
      <c r="AH5" s="5"/>
      <c r="AI5" s="5"/>
      <c r="AJ5" s="5"/>
      <c r="AK5" s="5"/>
      <c r="AL5" s="5"/>
      <c r="AM5" s="5"/>
      <c r="AN5" s="5"/>
      <c r="AO5" s="5"/>
      <c r="AP5" s="5"/>
      <c r="AQ5" s="5"/>
      <c r="AR5" s="5"/>
      <c r="AS5" s="5"/>
      <c r="AT5" s="5"/>
      <c r="AU5" s="5"/>
      <c r="AV5" s="5"/>
      <c r="AW5" s="5"/>
      <c r="AX5" s="5"/>
      <c r="AY5" s="5"/>
      <c r="AZ5" s="5"/>
      <c r="BA5" s="5"/>
      <c r="BB5" s="5"/>
      <c r="BC5" s="5"/>
      <c r="BD5" s="5"/>
      <c r="BE5" s="5"/>
      <c r="BF5" s="5"/>
      <c r="BG5" s="5"/>
      <c r="BH5" s="5"/>
      <c r="BI5" s="5"/>
      <c r="BJ5" s="5"/>
      <c r="BK5" s="5"/>
      <c r="BL5" s="5"/>
      <c r="BM5" s="5"/>
      <c r="BN5" s="5"/>
      <c r="BO5" s="5"/>
      <c r="BP5" s="5"/>
      <c r="BQ5" s="5"/>
      <c r="BR5" s="5"/>
      <c r="BS5" s="5"/>
      <c r="BT5" s="5"/>
      <c r="BU5" s="5"/>
      <c r="BV5" s="5"/>
      <c r="BW5" s="5"/>
      <c r="BX5" s="5"/>
      <c r="BY5" s="5"/>
      <c r="BZ5" s="5"/>
      <c r="CA5" s="5"/>
      <c r="CB5" s="5"/>
      <c r="CC5" s="5"/>
      <c r="CD5" s="5"/>
      <c r="CE5" s="5"/>
      <c r="CF5" s="5"/>
      <c r="CG5" s="5"/>
      <c r="CH5" s="5"/>
      <c r="CI5" s="5"/>
      <c r="CJ5" s="5"/>
      <c r="CK5" s="5"/>
      <c r="CL5" s="5"/>
      <c r="CM5" s="5"/>
      <c r="CN5" s="5"/>
      <c r="CO5" s="5"/>
      <c r="CP5" s="5"/>
      <c r="CQ5" s="5"/>
      <c r="CR5" s="5"/>
      <c r="CS5" s="5"/>
      <c r="CT5" s="5"/>
      <c r="CU5" s="5"/>
      <c r="CV5" s="5"/>
      <c r="CW5" s="5"/>
      <c r="CX5" s="5"/>
      <c r="CY5" s="5"/>
      <c r="CZ5" s="5"/>
      <c r="DA5" s="5"/>
      <c r="DB5" s="5"/>
      <c r="DC5" s="5"/>
      <c r="DD5" s="5"/>
      <c r="DE5" s="5"/>
      <c r="DF5" s="5"/>
      <c r="DG5" s="5"/>
      <c r="DH5" s="5"/>
      <c r="DI5" s="5"/>
      <c r="DJ5" s="5"/>
      <c r="DK5" s="5"/>
      <c r="DL5" s="5"/>
      <c r="DM5" s="5"/>
      <c r="DN5" s="5"/>
      <c r="DO5" s="5"/>
      <c r="DP5" s="5"/>
      <c r="DQ5" s="5"/>
      <c r="DR5" s="5"/>
      <c r="DS5" s="5"/>
      <c r="DT5" s="5"/>
      <c r="DU5" s="5"/>
      <c r="DV5" s="5"/>
      <c r="DW5" s="5"/>
      <c r="DX5" s="5"/>
      <c r="DY5" s="5"/>
      <c r="DZ5" s="5"/>
      <c r="EA5" s="5"/>
      <c r="EB5" s="5"/>
      <c r="EC5" s="5"/>
      <c r="ED5" s="5"/>
      <c r="EE5" s="5"/>
      <c r="EF5" s="5"/>
      <c r="EG5" s="5"/>
      <c r="EH5" s="5"/>
      <c r="EI5" s="5"/>
      <c r="EJ5" s="5"/>
      <c r="EK5" s="5"/>
      <c r="EL5" s="5"/>
      <c r="EM5" s="5"/>
      <c r="EN5" s="5"/>
      <c r="EO5" s="5"/>
      <c r="EP5" s="5"/>
      <c r="EQ5" s="5"/>
      <c r="ER5" s="5"/>
    </row>
    <row r="6" spans="1:148" s="30" customFormat="1" ht="113.1" customHeight="1" thickBot="1" x14ac:dyDescent="0.3">
      <c r="A6" s="115" t="s">
        <v>45</v>
      </c>
      <c r="B6" s="43">
        <v>1</v>
      </c>
      <c r="C6" s="116">
        <v>110</v>
      </c>
      <c r="D6" s="43" t="s">
        <v>59</v>
      </c>
      <c r="E6" s="43" t="s">
        <v>60</v>
      </c>
      <c r="F6" s="44" t="s">
        <v>61</v>
      </c>
      <c r="G6" s="44">
        <v>1</v>
      </c>
      <c r="H6" s="122" t="e" vm="3">
        <v>#VALUE!</v>
      </c>
      <c r="I6" s="43" t="s">
        <v>62</v>
      </c>
      <c r="J6" s="44" t="s">
        <v>63</v>
      </c>
      <c r="K6" s="44" t="s">
        <v>64</v>
      </c>
      <c r="L6" s="44"/>
      <c r="M6" s="44" t="s">
        <v>65</v>
      </c>
      <c r="N6" s="44" t="s">
        <v>66</v>
      </c>
      <c r="O6" s="118"/>
      <c r="P6" s="119">
        <f>SUM(O6*G6)</f>
        <v>0</v>
      </c>
      <c r="Q6" s="21"/>
      <c r="R6" s="5"/>
      <c r="S6" s="5"/>
      <c r="T6" s="5"/>
      <c r="U6" s="5"/>
      <c r="V6" s="5"/>
      <c r="W6" s="5"/>
      <c r="X6" s="5"/>
      <c r="Y6" s="5"/>
      <c r="Z6" s="5"/>
      <c r="AA6" s="5"/>
      <c r="AB6" s="5"/>
      <c r="AC6" s="5"/>
      <c r="AD6" s="5"/>
      <c r="AE6" s="5"/>
      <c r="AF6" s="5"/>
      <c r="AG6" s="5"/>
      <c r="AH6" s="5"/>
      <c r="AI6" s="5"/>
      <c r="AJ6" s="5"/>
      <c r="AK6" s="5"/>
      <c r="AL6" s="5"/>
      <c r="AM6" s="5"/>
      <c r="AN6" s="5"/>
      <c r="AO6" s="5"/>
      <c r="AP6" s="5"/>
      <c r="AQ6" s="5"/>
      <c r="AR6" s="5"/>
      <c r="AS6" s="5"/>
      <c r="AT6" s="5"/>
      <c r="AU6" s="5"/>
      <c r="AV6" s="5"/>
      <c r="AW6" s="5"/>
      <c r="AX6" s="5"/>
      <c r="AY6" s="5"/>
      <c r="AZ6" s="5"/>
      <c r="BA6" s="5"/>
      <c r="BB6" s="5"/>
      <c r="BC6" s="5"/>
      <c r="BD6" s="5"/>
      <c r="BE6" s="5"/>
      <c r="BF6" s="5"/>
      <c r="BG6" s="5"/>
      <c r="BH6" s="5"/>
      <c r="BI6" s="5"/>
      <c r="BJ6" s="5"/>
      <c r="BK6" s="5"/>
      <c r="BL6" s="5"/>
      <c r="BM6" s="5"/>
      <c r="BN6" s="5"/>
      <c r="BO6" s="5"/>
      <c r="BP6" s="5"/>
      <c r="BQ6" s="5"/>
      <c r="BR6" s="5"/>
      <c r="BS6" s="5"/>
      <c r="BT6" s="5"/>
      <c r="BU6" s="5"/>
      <c r="BV6" s="5"/>
      <c r="BW6" s="5"/>
      <c r="BX6" s="5"/>
      <c r="BY6" s="5"/>
      <c r="BZ6" s="5"/>
      <c r="CA6" s="5"/>
      <c r="CB6" s="5"/>
      <c r="CC6" s="5"/>
      <c r="CD6" s="5"/>
      <c r="CE6" s="5"/>
      <c r="CF6" s="5"/>
      <c r="CG6" s="5"/>
      <c r="CH6" s="5"/>
      <c r="CI6" s="5"/>
      <c r="CJ6" s="5"/>
      <c r="CK6" s="5"/>
      <c r="CL6" s="5"/>
      <c r="CM6" s="5"/>
      <c r="CN6" s="5"/>
      <c r="CO6" s="5"/>
      <c r="CP6" s="5"/>
      <c r="CQ6" s="5"/>
      <c r="CR6" s="5"/>
      <c r="CS6" s="5"/>
      <c r="CT6" s="5"/>
      <c r="CU6" s="5"/>
      <c r="CV6" s="5"/>
      <c r="CW6" s="5"/>
      <c r="CX6" s="5"/>
      <c r="CY6" s="5"/>
      <c r="CZ6" s="5"/>
      <c r="DA6" s="5"/>
      <c r="DB6" s="5"/>
      <c r="DC6" s="5"/>
      <c r="DD6" s="5"/>
      <c r="DE6" s="5"/>
      <c r="DF6" s="5"/>
      <c r="DG6" s="5"/>
      <c r="DH6" s="5"/>
      <c r="DI6" s="5"/>
      <c r="DJ6" s="5"/>
      <c r="DK6" s="5"/>
      <c r="DL6" s="5"/>
      <c r="DM6" s="5"/>
      <c r="DN6" s="5"/>
      <c r="DO6" s="5"/>
      <c r="DP6" s="5"/>
      <c r="DQ6" s="5"/>
      <c r="DR6" s="5"/>
      <c r="DS6" s="5"/>
      <c r="DT6" s="5"/>
      <c r="DU6" s="5"/>
      <c r="DV6" s="5"/>
      <c r="DW6" s="5"/>
      <c r="DX6" s="5"/>
      <c r="DY6" s="5"/>
      <c r="DZ6" s="5"/>
      <c r="EA6" s="5"/>
      <c r="EB6" s="5"/>
      <c r="EC6" s="5"/>
      <c r="ED6" s="5"/>
      <c r="EE6" s="5"/>
      <c r="EF6" s="5"/>
      <c r="EG6" s="5"/>
      <c r="EH6" s="5"/>
      <c r="EI6" s="5"/>
      <c r="EJ6" s="5"/>
      <c r="EK6" s="5"/>
      <c r="EL6" s="5"/>
      <c r="EM6" s="5"/>
      <c r="EN6" s="5"/>
      <c r="EO6" s="5"/>
      <c r="EP6" s="5"/>
      <c r="EQ6" s="5"/>
      <c r="ER6" s="5"/>
    </row>
    <row r="7" spans="1:148" ht="15.75" thickBot="1" x14ac:dyDescent="0.3">
      <c r="O7" s="29"/>
      <c r="P7" s="29"/>
      <c r="Q7" s="107"/>
    </row>
    <row r="8" spans="1:148" s="37" customFormat="1" ht="21" thickBot="1" x14ac:dyDescent="0.35">
      <c r="A8" s="46"/>
      <c r="B8" s="244" t="s">
        <v>67</v>
      </c>
      <c r="C8" s="245"/>
      <c r="D8" s="245"/>
      <c r="E8" s="245"/>
      <c r="F8" s="245"/>
      <c r="G8" s="245"/>
      <c r="H8" s="245"/>
      <c r="I8" s="245"/>
      <c r="J8" s="245"/>
      <c r="K8" s="245"/>
      <c r="L8" s="245"/>
      <c r="M8" s="245"/>
      <c r="N8" s="246"/>
      <c r="O8" s="239"/>
      <c r="P8" s="240"/>
      <c r="Q8" s="104"/>
    </row>
    <row r="9" spans="1:148" s="49" customFormat="1" ht="21" thickBot="1" x14ac:dyDescent="0.35">
      <c r="A9" s="46"/>
      <c r="B9" s="48"/>
      <c r="C9" s="100"/>
      <c r="H9" s="100"/>
      <c r="O9" s="50"/>
      <c r="P9" s="50"/>
      <c r="Q9" s="47"/>
    </row>
    <row r="10" spans="1:148" s="37" customFormat="1" ht="21.75" thickBot="1" x14ac:dyDescent="0.35">
      <c r="A10" s="46"/>
      <c r="B10" s="247" t="s">
        <v>68</v>
      </c>
      <c r="C10" s="248"/>
      <c r="D10" s="248"/>
      <c r="E10" s="248"/>
      <c r="F10" s="248"/>
      <c r="G10" s="248"/>
      <c r="H10" s="248"/>
      <c r="I10" s="248"/>
      <c r="J10" s="248"/>
      <c r="K10" s="248"/>
      <c r="L10" s="248"/>
      <c r="M10" s="248"/>
      <c r="N10" s="249"/>
      <c r="O10" s="239">
        <f>SUM(P4:P6,O8)</f>
        <v>0</v>
      </c>
      <c r="P10" s="240"/>
      <c r="Q10" s="105"/>
    </row>
    <row r="11" spans="1:148" s="49" customFormat="1" ht="21" thickBot="1" x14ac:dyDescent="0.35">
      <c r="A11" s="46"/>
      <c r="B11" s="48"/>
      <c r="C11" s="100"/>
      <c r="H11" s="100"/>
      <c r="O11" s="50"/>
      <c r="P11" s="50"/>
      <c r="Q11" s="47"/>
    </row>
    <row r="12" spans="1:148" s="49" customFormat="1" ht="21" thickBot="1" x14ac:dyDescent="0.35">
      <c r="A12" s="46"/>
      <c r="B12" s="250" t="s">
        <v>69</v>
      </c>
      <c r="C12" s="251"/>
      <c r="D12" s="251"/>
      <c r="E12" s="251"/>
      <c r="F12" s="251"/>
      <c r="G12" s="251"/>
      <c r="H12" s="251"/>
      <c r="I12" s="251"/>
      <c r="J12" s="251"/>
      <c r="K12" s="251"/>
      <c r="L12" s="251"/>
      <c r="M12" s="251"/>
      <c r="N12" s="252"/>
      <c r="O12" s="239"/>
      <c r="P12" s="240"/>
    </row>
    <row r="13" spans="1:148" s="49" customFormat="1" ht="21" thickBot="1" x14ac:dyDescent="0.35">
      <c r="A13" s="46"/>
      <c r="B13" s="48"/>
      <c r="C13" s="100"/>
      <c r="H13" s="100"/>
      <c r="O13" s="50"/>
      <c r="P13" s="50"/>
      <c r="Q13" s="51"/>
    </row>
    <row r="14" spans="1:148" s="49" customFormat="1" ht="21" thickBot="1" x14ac:dyDescent="0.35">
      <c r="A14" s="46"/>
      <c r="B14" s="241" t="s">
        <v>70</v>
      </c>
      <c r="C14" s="242"/>
      <c r="D14" s="242"/>
      <c r="E14" s="242"/>
      <c r="F14" s="242"/>
      <c r="G14" s="242"/>
      <c r="H14" s="242"/>
      <c r="I14" s="242"/>
      <c r="J14" s="242"/>
      <c r="K14" s="242"/>
      <c r="L14" s="242"/>
      <c r="M14" s="242"/>
      <c r="N14" s="243"/>
      <c r="O14" s="239">
        <f>SUM(O10-O12)</f>
        <v>0</v>
      </c>
      <c r="P14" s="240"/>
    </row>
    <row r="15" spans="1:148" ht="20.25" x14ac:dyDescent="0.25">
      <c r="O15" s="29"/>
      <c r="P15" s="29"/>
      <c r="Q15" s="51"/>
    </row>
  </sheetData>
  <mergeCells count="10">
    <mergeCell ref="A1:Q1"/>
    <mergeCell ref="A2:Q2"/>
    <mergeCell ref="O14:P14"/>
    <mergeCell ref="B14:N14"/>
    <mergeCell ref="B8:N8"/>
    <mergeCell ref="B10:N10"/>
    <mergeCell ref="B12:N12"/>
    <mergeCell ref="O8:P8"/>
    <mergeCell ref="O10:P10"/>
    <mergeCell ref="O12:P12"/>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15"/>
  <sheetViews>
    <sheetView topLeftCell="J1" zoomScale="60" zoomScaleNormal="60" workbookViewId="0">
      <selection activeCell="O9" sqref="O9:P9"/>
    </sheetView>
  </sheetViews>
  <sheetFormatPr defaultRowHeight="15" x14ac:dyDescent="0.25"/>
  <cols>
    <col min="1" max="1" width="16.28515625" customWidth="1"/>
    <col min="2" max="2" width="12" style="99"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71</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1" customFormat="1" ht="100.9" customHeight="1" x14ac:dyDescent="0.25">
      <c r="A4" s="124" t="s">
        <v>45</v>
      </c>
      <c r="B4" s="125">
        <v>1</v>
      </c>
      <c r="C4" s="126">
        <v>105</v>
      </c>
      <c r="D4" s="127" t="s">
        <v>46</v>
      </c>
      <c r="E4" s="128" t="s">
        <v>72</v>
      </c>
      <c r="F4" s="129" t="s">
        <v>73</v>
      </c>
      <c r="G4" s="127">
        <v>2</v>
      </c>
      <c r="H4" s="135" t="e" vm="4">
        <v>#VALUE!</v>
      </c>
      <c r="I4" s="127" t="s">
        <v>74</v>
      </c>
      <c r="J4" s="129" t="s">
        <v>75</v>
      </c>
      <c r="K4" s="129"/>
      <c r="L4" s="129" t="s">
        <v>76</v>
      </c>
      <c r="M4" s="129" t="s">
        <v>77</v>
      </c>
      <c r="N4" s="129" t="s">
        <v>78</v>
      </c>
      <c r="O4" s="113"/>
      <c r="P4" s="113">
        <f>SUM(O4*G4)</f>
        <v>0</v>
      </c>
      <c r="Q4" s="20"/>
    </row>
    <row r="5" spans="1:17" s="1" customFormat="1" ht="128.25" customHeight="1" thickBot="1" x14ac:dyDescent="0.3">
      <c r="A5" s="131" t="s">
        <v>45</v>
      </c>
      <c r="B5" s="132">
        <v>1</v>
      </c>
      <c r="C5" s="132">
        <v>137</v>
      </c>
      <c r="D5" s="101" t="s">
        <v>79</v>
      </c>
      <c r="E5" s="101" t="s">
        <v>80</v>
      </c>
      <c r="F5" s="101" t="s">
        <v>81</v>
      </c>
      <c r="G5" s="133">
        <v>1</v>
      </c>
      <c r="H5" s="134" t="e" vm="5">
        <v>#VALUE!</v>
      </c>
      <c r="I5" s="101" t="s">
        <v>74</v>
      </c>
      <c r="J5" s="101" t="s">
        <v>82</v>
      </c>
      <c r="K5" s="97"/>
      <c r="L5" s="97" t="s">
        <v>83</v>
      </c>
      <c r="M5" s="101" t="s">
        <v>77</v>
      </c>
      <c r="N5" s="101" t="s">
        <v>84</v>
      </c>
      <c r="O5" s="119"/>
      <c r="P5" s="119">
        <f>SUM(O5*G5)</f>
        <v>0</v>
      </c>
      <c r="Q5" s="21"/>
    </row>
    <row r="6" spans="1:17" ht="15.75" thickBot="1" x14ac:dyDescent="0.3">
      <c r="Q6" s="103"/>
    </row>
    <row r="7" spans="1:17" s="37" customFormat="1" ht="21" thickBot="1" x14ac:dyDescent="0.35">
      <c r="A7" s="46"/>
      <c r="B7" s="244" t="s">
        <v>67</v>
      </c>
      <c r="C7" s="245"/>
      <c r="D7" s="245"/>
      <c r="E7" s="245"/>
      <c r="F7" s="245"/>
      <c r="G7" s="245"/>
      <c r="H7" s="245"/>
      <c r="I7" s="245"/>
      <c r="J7" s="245"/>
      <c r="K7" s="245"/>
      <c r="L7" s="245"/>
      <c r="M7" s="245"/>
      <c r="N7" s="246"/>
      <c r="O7" s="239"/>
      <c r="P7" s="240"/>
      <c r="Q7" s="107"/>
    </row>
    <row r="8" spans="1:17" s="49" customFormat="1" ht="21" thickBot="1" x14ac:dyDescent="0.35">
      <c r="A8" s="46"/>
      <c r="B8" s="123"/>
      <c r="H8" s="100"/>
      <c r="O8" s="50"/>
      <c r="P8" s="50"/>
      <c r="Q8" s="104"/>
    </row>
    <row r="9" spans="1:17" s="37" customFormat="1" ht="21" thickBot="1" x14ac:dyDescent="0.35">
      <c r="A9" s="46"/>
      <c r="B9" s="247" t="s">
        <v>68</v>
      </c>
      <c r="C9" s="248"/>
      <c r="D9" s="248"/>
      <c r="E9" s="248"/>
      <c r="F9" s="248"/>
      <c r="G9" s="248"/>
      <c r="H9" s="248"/>
      <c r="I9" s="248"/>
      <c r="J9" s="248"/>
      <c r="K9" s="248"/>
      <c r="L9" s="248"/>
      <c r="M9" s="248"/>
      <c r="N9" s="249"/>
      <c r="O9" s="239">
        <f>SUM(P4:P5,O7)</f>
        <v>0</v>
      </c>
      <c r="P9" s="240"/>
      <c r="Q9" s="47"/>
    </row>
    <row r="10" spans="1:17" s="49" customFormat="1" ht="21.75" thickBot="1" x14ac:dyDescent="0.35">
      <c r="A10" s="46"/>
      <c r="B10" s="123"/>
      <c r="H10" s="100"/>
      <c r="O10" s="50"/>
      <c r="P10" s="50"/>
      <c r="Q10" s="105"/>
    </row>
    <row r="11" spans="1:17" s="49" customFormat="1" ht="21" thickBot="1" x14ac:dyDescent="0.35">
      <c r="A11" s="46"/>
      <c r="B11" s="250" t="s">
        <v>69</v>
      </c>
      <c r="C11" s="251"/>
      <c r="D11" s="251"/>
      <c r="E11" s="251"/>
      <c r="F11" s="251"/>
      <c r="G11" s="251"/>
      <c r="H11" s="251"/>
      <c r="I11" s="251"/>
      <c r="J11" s="251"/>
      <c r="K11" s="251"/>
      <c r="L11" s="251"/>
      <c r="M11" s="251"/>
      <c r="N11" s="252"/>
      <c r="O11" s="239"/>
      <c r="P11" s="240"/>
      <c r="Q11" s="47"/>
    </row>
    <row r="12" spans="1:17" s="49" customFormat="1" ht="21" thickBot="1" x14ac:dyDescent="0.35">
      <c r="A12" s="46"/>
      <c r="B12" s="123"/>
      <c r="H12" s="100"/>
      <c r="O12" s="50"/>
      <c r="P12" s="50"/>
    </row>
    <row r="13" spans="1:17" s="49" customFormat="1" ht="21" thickBot="1" x14ac:dyDescent="0.35">
      <c r="A13" s="46"/>
      <c r="B13" s="241" t="s">
        <v>70</v>
      </c>
      <c r="C13" s="242"/>
      <c r="D13" s="242"/>
      <c r="E13" s="242"/>
      <c r="F13" s="242"/>
      <c r="G13" s="242"/>
      <c r="H13" s="242"/>
      <c r="I13" s="242"/>
      <c r="J13" s="242"/>
      <c r="K13" s="242"/>
      <c r="L13" s="242"/>
      <c r="M13" s="242"/>
      <c r="N13" s="243"/>
      <c r="O13" s="239">
        <f>SUM(O9-O11)</f>
        <v>0</v>
      </c>
      <c r="P13" s="240"/>
      <c r="Q13" s="51"/>
    </row>
    <row r="14" spans="1:17" ht="20.25" x14ac:dyDescent="0.25">
      <c r="O14" s="50"/>
      <c r="P14" s="50"/>
      <c r="Q14" s="49"/>
    </row>
    <row r="15" spans="1:17" ht="20.25" x14ac:dyDescent="0.25">
      <c r="O15" s="29"/>
      <c r="P15" s="29"/>
      <c r="Q15" s="51"/>
    </row>
  </sheetData>
  <mergeCells count="10">
    <mergeCell ref="A1:Q1"/>
    <mergeCell ref="A2:Q2"/>
    <mergeCell ref="O7:P7"/>
    <mergeCell ref="B13:N13"/>
    <mergeCell ref="O13:P13"/>
    <mergeCell ref="B7:N7"/>
    <mergeCell ref="B9:N9"/>
    <mergeCell ref="O9:P9"/>
    <mergeCell ref="B11:N11"/>
    <mergeCell ref="O11:P11"/>
  </mergeCell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Q17"/>
  <sheetViews>
    <sheetView topLeftCell="F4" zoomScale="70" zoomScaleNormal="70" workbookViewId="0">
      <selection activeCell="O12" sqref="O12:P12"/>
    </sheetView>
  </sheetViews>
  <sheetFormatPr defaultRowHeight="15" x14ac:dyDescent="0.25"/>
  <cols>
    <col min="1" max="1" width="15.85546875" customWidth="1"/>
    <col min="2" max="2" width="12" bestFit="1" customWidth="1"/>
    <col min="3" max="3" width="25.28515625" bestFit="1" customWidth="1"/>
    <col min="4" max="4" width="28.5703125" bestFit="1" customWidth="1"/>
    <col min="5" max="5" width="18.42578125" customWidth="1"/>
    <col min="6" max="6" width="28.42578125" bestFit="1" customWidth="1"/>
    <col min="7" max="7" width="17.140625" bestFit="1" customWidth="1"/>
    <col min="8" max="8" width="36.7109375" customWidth="1"/>
    <col min="9" max="9" width="30.5703125" customWidth="1"/>
    <col min="10" max="10" width="27.5703125" bestFit="1" customWidth="1"/>
    <col min="11" max="11" width="33"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85</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5" customFormat="1" ht="100.9" customHeight="1" x14ac:dyDescent="0.25">
      <c r="A4" s="108" t="s">
        <v>45</v>
      </c>
      <c r="B4" s="139">
        <v>1</v>
      </c>
      <c r="C4" s="110">
        <v>100</v>
      </c>
      <c r="D4" s="109" t="s">
        <v>86</v>
      </c>
      <c r="E4" s="109" t="s">
        <v>87</v>
      </c>
      <c r="F4" s="111" t="s">
        <v>88</v>
      </c>
      <c r="G4" s="109">
        <v>1</v>
      </c>
      <c r="H4" s="112" t="e" vm="6">
        <v>#VALUE!</v>
      </c>
      <c r="I4" s="109" t="s">
        <v>89</v>
      </c>
      <c r="J4" s="111" t="s">
        <v>90</v>
      </c>
      <c r="K4" s="111" t="s">
        <v>91</v>
      </c>
      <c r="L4" s="111" t="s">
        <v>92</v>
      </c>
      <c r="M4" s="111" t="s">
        <v>93</v>
      </c>
      <c r="N4" s="111"/>
      <c r="O4" s="113"/>
      <c r="P4" s="113">
        <f>SUM(O4*G4)</f>
        <v>0</v>
      </c>
      <c r="Q4" s="20"/>
    </row>
    <row r="5" spans="1:17" s="5" customFormat="1" ht="100.9" customHeight="1" x14ac:dyDescent="0.25">
      <c r="A5" s="114" t="s">
        <v>45</v>
      </c>
      <c r="B5" s="95">
        <v>1</v>
      </c>
      <c r="C5" s="106">
        <v>110</v>
      </c>
      <c r="D5" s="40" t="s">
        <v>59</v>
      </c>
      <c r="E5" s="40" t="s">
        <v>94</v>
      </c>
      <c r="F5" s="41" t="s">
        <v>48</v>
      </c>
      <c r="G5" s="40">
        <v>4</v>
      </c>
      <c r="H5" s="42" t="e" vm="7">
        <v>#VALUE!</v>
      </c>
      <c r="I5" s="40" t="s">
        <v>89</v>
      </c>
      <c r="J5" s="41" t="s">
        <v>95</v>
      </c>
      <c r="K5" s="63" t="s">
        <v>96</v>
      </c>
      <c r="L5" s="41" t="s">
        <v>97</v>
      </c>
      <c r="M5" s="41" t="s">
        <v>98</v>
      </c>
      <c r="N5" s="41"/>
      <c r="O5" s="6"/>
      <c r="P5" s="6">
        <f>SUM(O5*G5)</f>
        <v>0</v>
      </c>
      <c r="Q5" s="92"/>
    </row>
    <row r="6" spans="1:17" s="5" customFormat="1" ht="113.1" customHeight="1" x14ac:dyDescent="0.25">
      <c r="A6" s="114" t="s">
        <v>45</v>
      </c>
      <c r="B6" s="69">
        <v>1</v>
      </c>
      <c r="C6" s="95">
        <v>125</v>
      </c>
      <c r="D6" s="40" t="s">
        <v>99</v>
      </c>
      <c r="E6" s="40" t="s">
        <v>100</v>
      </c>
      <c r="F6" s="41" t="s">
        <v>48</v>
      </c>
      <c r="G6" s="40">
        <v>4</v>
      </c>
      <c r="H6" s="40" t="e" vm="8">
        <v>#VALUE!</v>
      </c>
      <c r="I6" s="40" t="s">
        <v>101</v>
      </c>
      <c r="J6" s="41" t="s">
        <v>102</v>
      </c>
      <c r="K6" s="40" t="s">
        <v>103</v>
      </c>
      <c r="L6" s="41" t="s">
        <v>104</v>
      </c>
      <c r="M6" s="41" t="s">
        <v>105</v>
      </c>
      <c r="N6" s="63"/>
      <c r="O6" s="64"/>
      <c r="P6" s="64">
        <f t="shared" ref="P6" si="0">SUM(O6*G6)</f>
        <v>0</v>
      </c>
      <c r="Q6" s="92"/>
    </row>
    <row r="7" spans="1:17" s="5" customFormat="1" ht="151.5" customHeight="1" x14ac:dyDescent="0.25">
      <c r="A7" s="114" t="s">
        <v>45</v>
      </c>
      <c r="B7" s="95">
        <v>1</v>
      </c>
      <c r="C7" s="106">
        <v>117</v>
      </c>
      <c r="D7" s="40" t="s">
        <v>106</v>
      </c>
      <c r="E7" s="40" t="s">
        <v>107</v>
      </c>
      <c r="F7" s="41" t="s">
        <v>61</v>
      </c>
      <c r="G7" s="40">
        <v>2</v>
      </c>
      <c r="H7" s="42" t="e" vm="9">
        <v>#VALUE!</v>
      </c>
      <c r="I7" s="40" t="s">
        <v>89</v>
      </c>
      <c r="J7" s="41" t="s">
        <v>108</v>
      </c>
      <c r="K7" s="41" t="s">
        <v>109</v>
      </c>
      <c r="L7" s="41" t="s">
        <v>110</v>
      </c>
      <c r="M7" s="41" t="s">
        <v>111</v>
      </c>
      <c r="N7" s="41" t="s">
        <v>112</v>
      </c>
      <c r="O7" s="64"/>
      <c r="P7" s="6">
        <f>SUM(O7*G7)</f>
        <v>0</v>
      </c>
      <c r="Q7" s="92"/>
    </row>
    <row r="8" spans="1:17" s="5" customFormat="1" ht="113.1" customHeight="1" thickBot="1" x14ac:dyDescent="0.3">
      <c r="A8" s="115" t="s">
        <v>45</v>
      </c>
      <c r="B8" s="140">
        <v>1</v>
      </c>
      <c r="C8" s="116">
        <v>130</v>
      </c>
      <c r="D8" s="43" t="s">
        <v>113</v>
      </c>
      <c r="E8" s="43" t="s">
        <v>114</v>
      </c>
      <c r="F8" s="44" t="s">
        <v>48</v>
      </c>
      <c r="G8" s="43">
        <v>9</v>
      </c>
      <c r="H8" s="117" t="e" vm="10">
        <v>#VALUE!</v>
      </c>
      <c r="I8" s="43" t="s">
        <v>89</v>
      </c>
      <c r="J8" s="44" t="s">
        <v>115</v>
      </c>
      <c r="K8" s="136" t="s">
        <v>116</v>
      </c>
      <c r="L8" s="44" t="s">
        <v>117</v>
      </c>
      <c r="M8" s="44" t="s">
        <v>118</v>
      </c>
      <c r="N8" s="44"/>
      <c r="O8" s="118"/>
      <c r="P8" s="118">
        <f>SUM(O8*G8)</f>
        <v>0</v>
      </c>
      <c r="Q8" s="138"/>
    </row>
    <row r="9" spans="1:17" ht="21" thickBot="1" x14ac:dyDescent="0.3">
      <c r="Q9" s="47"/>
    </row>
    <row r="10" spans="1:17" s="37" customFormat="1" ht="21.75" thickBot="1" x14ac:dyDescent="0.35">
      <c r="A10" s="46"/>
      <c r="B10" s="244" t="s">
        <v>67</v>
      </c>
      <c r="C10" s="245"/>
      <c r="D10" s="245"/>
      <c r="E10" s="245"/>
      <c r="F10" s="245"/>
      <c r="G10" s="245"/>
      <c r="H10" s="245"/>
      <c r="I10" s="245"/>
      <c r="J10" s="245"/>
      <c r="K10" s="245"/>
      <c r="L10" s="245"/>
      <c r="M10" s="245"/>
      <c r="N10" s="246"/>
      <c r="O10" s="239"/>
      <c r="P10" s="240"/>
      <c r="Q10" s="105"/>
    </row>
    <row r="11" spans="1:17" s="49" customFormat="1" ht="21" thickBot="1" x14ac:dyDescent="0.35">
      <c r="A11" s="46"/>
      <c r="B11" s="48"/>
      <c r="O11" s="50"/>
      <c r="P11" s="50"/>
      <c r="Q11" s="47"/>
    </row>
    <row r="12" spans="1:17" s="37" customFormat="1" ht="21" thickBot="1" x14ac:dyDescent="0.35">
      <c r="A12" s="46"/>
      <c r="B12" s="247" t="s">
        <v>68</v>
      </c>
      <c r="C12" s="248"/>
      <c r="D12" s="248"/>
      <c r="E12" s="248"/>
      <c r="F12" s="248"/>
      <c r="G12" s="248"/>
      <c r="H12" s="248"/>
      <c r="I12" s="248"/>
      <c r="J12" s="248"/>
      <c r="K12" s="248"/>
      <c r="L12" s="248"/>
      <c r="M12" s="248"/>
      <c r="N12" s="249"/>
      <c r="O12" s="239">
        <f>SUM(P4:P8,O10)</f>
        <v>0</v>
      </c>
      <c r="P12" s="240"/>
      <c r="Q12" s="49"/>
    </row>
    <row r="13" spans="1:17" s="49" customFormat="1" ht="21" thickBot="1" x14ac:dyDescent="0.35">
      <c r="A13" s="46"/>
      <c r="B13" s="48"/>
      <c r="O13" s="50"/>
      <c r="P13" s="50"/>
      <c r="Q13" s="51"/>
    </row>
    <row r="14" spans="1:17" s="49" customFormat="1" ht="21" thickBot="1" x14ac:dyDescent="0.35">
      <c r="A14" s="46"/>
      <c r="B14" s="250" t="s">
        <v>69</v>
      </c>
      <c r="C14" s="251"/>
      <c r="D14" s="251"/>
      <c r="E14" s="251"/>
      <c r="F14" s="251"/>
      <c r="G14" s="251"/>
      <c r="H14" s="251"/>
      <c r="I14" s="251"/>
      <c r="J14" s="251"/>
      <c r="K14" s="251"/>
      <c r="L14" s="251"/>
      <c r="M14" s="251"/>
      <c r="N14" s="252"/>
      <c r="O14" s="239"/>
      <c r="P14" s="240"/>
    </row>
    <row r="15" spans="1:17" s="49" customFormat="1" ht="21" thickBot="1" x14ac:dyDescent="0.35">
      <c r="A15" s="46"/>
      <c r="B15" s="48"/>
      <c r="O15" s="50"/>
      <c r="P15" s="50"/>
      <c r="Q15" s="51"/>
    </row>
    <row r="16" spans="1:17" s="49" customFormat="1" ht="21" thickBot="1" x14ac:dyDescent="0.35">
      <c r="A16" s="46"/>
      <c r="B16" s="241" t="s">
        <v>70</v>
      </c>
      <c r="C16" s="242"/>
      <c r="D16" s="242"/>
      <c r="E16" s="242"/>
      <c r="F16" s="242"/>
      <c r="G16" s="242"/>
      <c r="H16" s="242"/>
      <c r="I16" s="242"/>
      <c r="J16" s="242"/>
      <c r="K16" s="242"/>
      <c r="L16" s="242"/>
      <c r="M16" s="242"/>
      <c r="N16" s="243"/>
      <c r="O16" s="239">
        <f>SUM(O12-O14)</f>
        <v>0</v>
      </c>
      <c r="P16" s="240"/>
      <c r="Q16" s="79"/>
    </row>
    <row r="17" spans="15:16" x14ac:dyDescent="0.25">
      <c r="O17" s="29"/>
      <c r="P17" s="29"/>
    </row>
  </sheetData>
  <mergeCells count="10">
    <mergeCell ref="A1:Q1"/>
    <mergeCell ref="A2:Q2"/>
    <mergeCell ref="B14:N14"/>
    <mergeCell ref="O14:P14"/>
    <mergeCell ref="B16:N16"/>
    <mergeCell ref="O16:P16"/>
    <mergeCell ref="B10:N10"/>
    <mergeCell ref="O10:P10"/>
    <mergeCell ref="B12:N12"/>
    <mergeCell ref="O12:P12"/>
  </mergeCells>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2"/>
  </sheetPr>
  <dimension ref="A1:Q22"/>
  <sheetViews>
    <sheetView topLeftCell="G10" zoomScale="70" zoomScaleNormal="70" workbookViewId="0">
      <selection activeCell="O18" sqref="O18:P18"/>
    </sheetView>
  </sheetViews>
  <sheetFormatPr defaultRowHeight="15" x14ac:dyDescent="0.25"/>
  <cols>
    <col min="1" max="1" width="18" customWidth="1"/>
    <col min="2" max="2" width="12" style="99" bestFit="1" customWidth="1"/>
    <col min="3" max="3" width="25.28515625" style="99"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119</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5" customFormat="1" ht="113.1" customHeight="1" x14ac:dyDescent="0.25">
      <c r="A4" s="108" t="s">
        <v>45</v>
      </c>
      <c r="B4" s="139">
        <v>1</v>
      </c>
      <c r="C4" s="110">
        <v>120</v>
      </c>
      <c r="D4" s="109" t="s">
        <v>120</v>
      </c>
      <c r="E4" s="109" t="s">
        <v>121</v>
      </c>
      <c r="F4" s="111" t="s">
        <v>122</v>
      </c>
      <c r="G4" s="109">
        <v>1</v>
      </c>
      <c r="H4" s="141" t="e" vm="11">
        <v>#VALUE!</v>
      </c>
      <c r="I4" s="109" t="s">
        <v>123</v>
      </c>
      <c r="J4" s="111" t="s">
        <v>124</v>
      </c>
      <c r="K4" s="111" t="s">
        <v>125</v>
      </c>
      <c r="L4" s="111" t="s">
        <v>126</v>
      </c>
      <c r="M4" s="111" t="s">
        <v>127</v>
      </c>
      <c r="N4" s="111" t="s">
        <v>128</v>
      </c>
      <c r="O4" s="142"/>
      <c r="P4" s="142">
        <f>SUM(O4*G4)</f>
        <v>0</v>
      </c>
      <c r="Q4" s="20"/>
    </row>
    <row r="5" spans="1:17" s="5" customFormat="1" ht="113.1" customHeight="1" x14ac:dyDescent="0.25">
      <c r="A5" s="114" t="s">
        <v>45</v>
      </c>
      <c r="B5" s="69">
        <v>1</v>
      </c>
      <c r="C5" s="69">
        <v>142</v>
      </c>
      <c r="D5" s="67" t="s">
        <v>129</v>
      </c>
      <c r="E5" s="67" t="s">
        <v>130</v>
      </c>
      <c r="F5" s="67" t="s">
        <v>131</v>
      </c>
      <c r="G5" s="66">
        <v>1</v>
      </c>
      <c r="H5" s="68" t="e" vm="12">
        <v>#VALUE!</v>
      </c>
      <c r="I5" s="67" t="s">
        <v>123</v>
      </c>
      <c r="J5" s="67" t="s">
        <v>132</v>
      </c>
      <c r="K5" s="67" t="s">
        <v>125</v>
      </c>
      <c r="L5" s="67" t="s">
        <v>133</v>
      </c>
      <c r="M5" s="67" t="s">
        <v>127</v>
      </c>
      <c r="N5" s="63" t="s">
        <v>134</v>
      </c>
      <c r="O5" s="64"/>
      <c r="P5" s="64">
        <f>SUM(O5*G5)</f>
        <v>0</v>
      </c>
      <c r="Q5" s="92"/>
    </row>
    <row r="6" spans="1:17" s="5" customFormat="1" ht="113.1" customHeight="1" x14ac:dyDescent="0.25">
      <c r="A6" s="114" t="s">
        <v>45</v>
      </c>
      <c r="B6" s="69">
        <v>1</v>
      </c>
      <c r="C6" s="69">
        <v>142</v>
      </c>
      <c r="D6" s="67" t="s">
        <v>129</v>
      </c>
      <c r="E6" s="67" t="s">
        <v>135</v>
      </c>
      <c r="F6" s="67" t="s">
        <v>122</v>
      </c>
      <c r="G6" s="66">
        <v>2</v>
      </c>
      <c r="H6" s="68" t="e" vm="12">
        <v>#VALUE!</v>
      </c>
      <c r="I6" s="67" t="s">
        <v>123</v>
      </c>
      <c r="J6" s="67" t="s">
        <v>124</v>
      </c>
      <c r="K6" s="67" t="s">
        <v>125</v>
      </c>
      <c r="L6" s="67" t="s">
        <v>136</v>
      </c>
      <c r="M6" s="67" t="s">
        <v>127</v>
      </c>
      <c r="N6" s="63" t="s">
        <v>134</v>
      </c>
      <c r="O6" s="64"/>
      <c r="P6" s="64">
        <f>SUM(O6*G6)</f>
        <v>0</v>
      </c>
      <c r="Q6" s="92"/>
    </row>
    <row r="7" spans="1:17" s="5" customFormat="1" ht="113.1" customHeight="1" x14ac:dyDescent="0.25">
      <c r="A7" s="114" t="s">
        <v>45</v>
      </c>
      <c r="B7" s="95">
        <v>1</v>
      </c>
      <c r="C7" s="106">
        <v>161</v>
      </c>
      <c r="D7" s="40" t="s">
        <v>137</v>
      </c>
      <c r="E7" s="40" t="s">
        <v>138</v>
      </c>
      <c r="F7" s="41" t="s">
        <v>122</v>
      </c>
      <c r="G7" s="40">
        <v>1</v>
      </c>
      <c r="H7" s="98" t="e" vm="13">
        <v>#VALUE!</v>
      </c>
      <c r="I7" s="40" t="s">
        <v>123</v>
      </c>
      <c r="J7" s="67" t="s">
        <v>124</v>
      </c>
      <c r="K7" s="67" t="s">
        <v>125</v>
      </c>
      <c r="L7" s="67" t="s">
        <v>139</v>
      </c>
      <c r="M7" s="67" t="s">
        <v>127</v>
      </c>
      <c r="N7" s="63" t="s">
        <v>134</v>
      </c>
      <c r="O7" s="64"/>
      <c r="P7" s="64">
        <f>SUM(O7*G7)</f>
        <v>0</v>
      </c>
      <c r="Q7" s="92"/>
    </row>
    <row r="8" spans="1:17" s="5" customFormat="1" ht="113.1" customHeight="1" x14ac:dyDescent="0.25">
      <c r="A8" s="114" t="s">
        <v>45</v>
      </c>
      <c r="B8" s="95">
        <v>1</v>
      </c>
      <c r="C8" s="106">
        <v>160</v>
      </c>
      <c r="D8" s="40" t="s">
        <v>140</v>
      </c>
      <c r="E8" s="40" t="s">
        <v>141</v>
      </c>
      <c r="F8" s="41" t="s">
        <v>122</v>
      </c>
      <c r="G8" s="40">
        <v>1</v>
      </c>
      <c r="H8" s="98" t="e" vm="14">
        <v>#VALUE!</v>
      </c>
      <c r="I8" s="40" t="s">
        <v>123</v>
      </c>
      <c r="J8" s="41" t="s">
        <v>124</v>
      </c>
      <c r="K8" s="41" t="s">
        <v>125</v>
      </c>
      <c r="L8" s="67" t="s">
        <v>142</v>
      </c>
      <c r="M8" s="41" t="s">
        <v>127</v>
      </c>
      <c r="N8" s="41" t="s">
        <v>128</v>
      </c>
      <c r="O8" s="45"/>
      <c r="P8" s="64">
        <f t="shared" ref="P8:P14" si="0">SUM(O8*G8)</f>
        <v>0</v>
      </c>
      <c r="Q8" s="152"/>
    </row>
    <row r="9" spans="1:17" s="5" customFormat="1" ht="113.1" customHeight="1" x14ac:dyDescent="0.25">
      <c r="A9" s="114" t="s">
        <v>45</v>
      </c>
      <c r="B9" s="69">
        <v>1</v>
      </c>
      <c r="C9" s="69">
        <v>165</v>
      </c>
      <c r="D9" s="40" t="s">
        <v>143</v>
      </c>
      <c r="E9" s="67" t="s">
        <v>144</v>
      </c>
      <c r="F9" s="67" t="s">
        <v>122</v>
      </c>
      <c r="G9" s="66">
        <v>1</v>
      </c>
      <c r="H9" s="68" t="e" vm="12">
        <v>#VALUE!</v>
      </c>
      <c r="I9" s="67" t="s">
        <v>123</v>
      </c>
      <c r="J9" s="67" t="s">
        <v>124</v>
      </c>
      <c r="K9" s="67" t="s">
        <v>125</v>
      </c>
      <c r="L9" s="67" t="s">
        <v>145</v>
      </c>
      <c r="M9" s="67" t="s">
        <v>127</v>
      </c>
      <c r="N9" s="63" t="s">
        <v>134</v>
      </c>
      <c r="O9" s="70"/>
      <c r="P9" s="64">
        <f t="shared" si="0"/>
        <v>0</v>
      </c>
      <c r="Q9" s="92"/>
    </row>
    <row r="10" spans="1:17" s="5" customFormat="1" ht="113.1" customHeight="1" x14ac:dyDescent="0.25">
      <c r="A10" s="114" t="s">
        <v>45</v>
      </c>
      <c r="B10" s="95">
        <v>1</v>
      </c>
      <c r="C10" s="106">
        <v>166</v>
      </c>
      <c r="D10" s="40" t="s">
        <v>146</v>
      </c>
      <c r="E10" s="40" t="s">
        <v>138</v>
      </c>
      <c r="F10" s="41" t="s">
        <v>122</v>
      </c>
      <c r="G10" s="40">
        <v>1</v>
      </c>
      <c r="H10" s="98" t="e" vm="11">
        <v>#VALUE!</v>
      </c>
      <c r="I10" s="40" t="s">
        <v>123</v>
      </c>
      <c r="J10" s="41" t="s">
        <v>124</v>
      </c>
      <c r="K10" s="41" t="s">
        <v>125</v>
      </c>
      <c r="L10" s="67" t="s">
        <v>139</v>
      </c>
      <c r="M10" s="41" t="s">
        <v>127</v>
      </c>
      <c r="N10" s="41" t="s">
        <v>128</v>
      </c>
      <c r="O10" s="70"/>
      <c r="P10" s="64">
        <f t="shared" si="0"/>
        <v>0</v>
      </c>
      <c r="Q10" s="152"/>
    </row>
    <row r="11" spans="1:17" s="5" customFormat="1" ht="113.1" customHeight="1" x14ac:dyDescent="0.25">
      <c r="A11" s="114" t="s">
        <v>45</v>
      </c>
      <c r="B11" s="95">
        <v>1</v>
      </c>
      <c r="C11" s="106">
        <v>167</v>
      </c>
      <c r="D11" s="40" t="s">
        <v>147</v>
      </c>
      <c r="E11" s="40" t="s">
        <v>138</v>
      </c>
      <c r="F11" s="41" t="s">
        <v>122</v>
      </c>
      <c r="G11" s="40">
        <v>1</v>
      </c>
      <c r="H11" s="98" t="e" vm="11">
        <v>#VALUE!</v>
      </c>
      <c r="I11" s="40" t="s">
        <v>123</v>
      </c>
      <c r="J11" s="41" t="s">
        <v>124</v>
      </c>
      <c r="K11" s="41" t="s">
        <v>125</v>
      </c>
      <c r="L11" s="67" t="s">
        <v>139</v>
      </c>
      <c r="M11" s="41" t="s">
        <v>127</v>
      </c>
      <c r="N11" s="41" t="s">
        <v>128</v>
      </c>
      <c r="O11" s="70"/>
      <c r="P11" s="64">
        <f t="shared" si="0"/>
        <v>0</v>
      </c>
      <c r="Q11" s="92"/>
    </row>
    <row r="12" spans="1:17" s="5" customFormat="1" ht="113.1" customHeight="1" x14ac:dyDescent="0.25">
      <c r="A12" s="114" t="s">
        <v>45</v>
      </c>
      <c r="B12" s="95">
        <v>1</v>
      </c>
      <c r="C12" s="106">
        <v>168</v>
      </c>
      <c r="D12" s="40" t="s">
        <v>148</v>
      </c>
      <c r="E12" s="40" t="s">
        <v>138</v>
      </c>
      <c r="F12" s="41" t="s">
        <v>122</v>
      </c>
      <c r="G12" s="40">
        <v>1</v>
      </c>
      <c r="H12" s="98" t="e" vm="11">
        <v>#VALUE!</v>
      </c>
      <c r="I12" s="40" t="s">
        <v>123</v>
      </c>
      <c r="J12" s="41" t="s">
        <v>124</v>
      </c>
      <c r="K12" s="41" t="s">
        <v>125</v>
      </c>
      <c r="L12" s="67" t="s">
        <v>139</v>
      </c>
      <c r="M12" s="41" t="s">
        <v>127</v>
      </c>
      <c r="N12" s="41" t="s">
        <v>128</v>
      </c>
      <c r="O12" s="70"/>
      <c r="P12" s="64">
        <f t="shared" si="0"/>
        <v>0</v>
      </c>
      <c r="Q12" s="152"/>
    </row>
    <row r="13" spans="1:17" s="5" customFormat="1" ht="113.1" customHeight="1" x14ac:dyDescent="0.25">
      <c r="A13" s="114" t="s">
        <v>45</v>
      </c>
      <c r="B13" s="95">
        <v>1</v>
      </c>
      <c r="C13" s="106">
        <v>171</v>
      </c>
      <c r="D13" s="40" t="s">
        <v>143</v>
      </c>
      <c r="E13" s="40" t="s">
        <v>138</v>
      </c>
      <c r="F13" s="41" t="s">
        <v>122</v>
      </c>
      <c r="G13" s="40">
        <v>2</v>
      </c>
      <c r="H13" s="98" t="e" vm="15">
        <v>#VALUE!</v>
      </c>
      <c r="I13" s="40" t="s">
        <v>123</v>
      </c>
      <c r="J13" s="41" t="s">
        <v>124</v>
      </c>
      <c r="K13" s="41" t="s">
        <v>125</v>
      </c>
      <c r="L13" s="67" t="s">
        <v>139</v>
      </c>
      <c r="M13" s="41" t="s">
        <v>127</v>
      </c>
      <c r="N13" s="41" t="s">
        <v>128</v>
      </c>
      <c r="O13" s="70"/>
      <c r="P13" s="64">
        <f t="shared" si="0"/>
        <v>0</v>
      </c>
      <c r="Q13" s="153"/>
    </row>
    <row r="14" spans="1:17" s="5" customFormat="1" ht="113.1" customHeight="1" thickBot="1" x14ac:dyDescent="0.3">
      <c r="A14" s="115" t="s">
        <v>45</v>
      </c>
      <c r="B14" s="140">
        <v>1</v>
      </c>
      <c r="C14" s="116" t="s">
        <v>149</v>
      </c>
      <c r="D14" s="43" t="s">
        <v>150</v>
      </c>
      <c r="E14" s="148" t="s">
        <v>151</v>
      </c>
      <c r="F14" s="148" t="s">
        <v>122</v>
      </c>
      <c r="G14" s="149">
        <v>9</v>
      </c>
      <c r="H14" s="150" t="e" vm="15">
        <v>#VALUE!</v>
      </c>
      <c r="I14" s="148" t="s">
        <v>123</v>
      </c>
      <c r="J14" s="148" t="s">
        <v>124</v>
      </c>
      <c r="K14" s="148" t="s">
        <v>125</v>
      </c>
      <c r="L14" s="148" t="s">
        <v>152</v>
      </c>
      <c r="M14" s="148" t="s">
        <v>127</v>
      </c>
      <c r="N14" s="136" t="s">
        <v>134</v>
      </c>
      <c r="O14" s="151"/>
      <c r="P14" s="118">
        <f t="shared" si="0"/>
        <v>0</v>
      </c>
      <c r="Q14" s="138"/>
    </row>
    <row r="15" spans="1:17" ht="21" thickBot="1" x14ac:dyDescent="0.3">
      <c r="N15" s="31"/>
      <c r="O15" s="255" t="s">
        <v>25</v>
      </c>
      <c r="P15" s="255"/>
      <c r="Q15" s="51"/>
    </row>
    <row r="16" spans="1:17" s="37" customFormat="1" ht="21" thickBot="1" x14ac:dyDescent="0.35">
      <c r="A16" s="46"/>
      <c r="B16" s="253" t="s">
        <v>67</v>
      </c>
      <c r="C16" s="253"/>
      <c r="D16" s="253"/>
      <c r="E16" s="253"/>
      <c r="F16" s="253"/>
      <c r="G16" s="253"/>
      <c r="H16" s="253"/>
      <c r="I16" s="253"/>
      <c r="J16" s="253"/>
      <c r="K16" s="253"/>
      <c r="L16" s="253"/>
      <c r="M16" s="253"/>
      <c r="N16" s="253"/>
      <c r="O16" s="254"/>
      <c r="P16" s="254"/>
      <c r="Q16" s="79"/>
    </row>
    <row r="17" spans="1:17" s="49" customFormat="1" ht="21" thickBot="1" x14ac:dyDescent="0.35">
      <c r="A17" s="46"/>
      <c r="B17" s="123"/>
      <c r="C17" s="100"/>
      <c r="H17" s="100"/>
      <c r="O17" s="50"/>
      <c r="P17" s="50"/>
      <c r="Q17" s="79"/>
    </row>
    <row r="18" spans="1:17" s="37" customFormat="1" ht="21" thickBot="1" x14ac:dyDescent="0.35">
      <c r="A18" s="46"/>
      <c r="B18" s="247" t="s">
        <v>68</v>
      </c>
      <c r="C18" s="248"/>
      <c r="D18" s="248"/>
      <c r="E18" s="248"/>
      <c r="F18" s="248"/>
      <c r="G18" s="248"/>
      <c r="H18" s="248"/>
      <c r="I18" s="248"/>
      <c r="J18" s="248"/>
      <c r="K18" s="248"/>
      <c r="L18" s="248"/>
      <c r="M18" s="248"/>
      <c r="N18" s="249"/>
      <c r="O18" s="239">
        <f>SUM(P4:P14,O16)</f>
        <v>0</v>
      </c>
      <c r="P18" s="240"/>
      <c r="Q18" s="79"/>
    </row>
    <row r="19" spans="1:17" s="49" customFormat="1" ht="21" thickBot="1" x14ac:dyDescent="0.35">
      <c r="A19" s="46"/>
      <c r="B19" s="123"/>
      <c r="C19" s="100"/>
      <c r="H19" s="100"/>
      <c r="O19" s="50"/>
      <c r="P19" s="50"/>
      <c r="Q19" s="79"/>
    </row>
    <row r="20" spans="1:17" s="49" customFormat="1" ht="21" thickBot="1" x14ac:dyDescent="0.35">
      <c r="A20" s="46"/>
      <c r="B20" s="250" t="s">
        <v>69</v>
      </c>
      <c r="C20" s="251"/>
      <c r="D20" s="251"/>
      <c r="E20" s="251"/>
      <c r="F20" s="251"/>
      <c r="G20" s="251"/>
      <c r="H20" s="251"/>
      <c r="I20" s="251"/>
      <c r="J20" s="251"/>
      <c r="K20" s="251"/>
      <c r="L20" s="251"/>
      <c r="M20" s="251"/>
      <c r="N20" s="252"/>
      <c r="O20" s="239"/>
      <c r="P20" s="240"/>
      <c r="Q20" s="79"/>
    </row>
    <row r="21" spans="1:17" s="49" customFormat="1" ht="21" thickBot="1" x14ac:dyDescent="0.35">
      <c r="A21" s="46"/>
      <c r="B21" s="123"/>
      <c r="C21" s="100"/>
      <c r="H21" s="100"/>
      <c r="O21" s="50"/>
      <c r="P21" s="50"/>
      <c r="Q21" s="79"/>
    </row>
    <row r="22" spans="1:17" s="49" customFormat="1" ht="21" thickBot="1" x14ac:dyDescent="0.35">
      <c r="A22" s="46"/>
      <c r="B22" s="241" t="s">
        <v>70</v>
      </c>
      <c r="C22" s="242"/>
      <c r="D22" s="242"/>
      <c r="E22" s="242"/>
      <c r="F22" s="242"/>
      <c r="G22" s="242"/>
      <c r="H22" s="242"/>
      <c r="I22" s="242"/>
      <c r="J22" s="242"/>
      <c r="K22" s="242"/>
      <c r="L22" s="242"/>
      <c r="M22" s="242"/>
      <c r="N22" s="243"/>
      <c r="O22" s="239">
        <f>SUM(O18-O20)</f>
        <v>0</v>
      </c>
      <c r="P22" s="240"/>
      <c r="Q22" s="79"/>
    </row>
  </sheetData>
  <mergeCells count="11">
    <mergeCell ref="A1:Q1"/>
    <mergeCell ref="A2:Q2"/>
    <mergeCell ref="B20:N20"/>
    <mergeCell ref="O20:P20"/>
    <mergeCell ref="B22:N22"/>
    <mergeCell ref="O22:P22"/>
    <mergeCell ref="B16:N16"/>
    <mergeCell ref="O16:P16"/>
    <mergeCell ref="B18:N18"/>
    <mergeCell ref="O18:P18"/>
    <mergeCell ref="O15:P15"/>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2"/>
  </sheetPr>
  <dimension ref="A1:Q19"/>
  <sheetViews>
    <sheetView topLeftCell="J10" zoomScale="60" zoomScaleNormal="60" workbookViewId="0">
      <selection activeCell="O15" sqref="O15:P15"/>
    </sheetView>
  </sheetViews>
  <sheetFormatPr defaultRowHeight="15" x14ac:dyDescent="0.25"/>
  <cols>
    <col min="1" max="1" width="17.140625" customWidth="1"/>
    <col min="2" max="2" width="12" style="99" bestFit="1" customWidth="1"/>
    <col min="3" max="3" width="25.28515625" style="99" bestFit="1" customWidth="1"/>
    <col min="4" max="4" width="28.5703125" bestFit="1" customWidth="1"/>
    <col min="5" max="5" width="29.28515625" bestFit="1" customWidth="1"/>
    <col min="6" max="6" width="28.42578125" bestFit="1" customWidth="1"/>
    <col min="7" max="7" width="17.140625" bestFit="1" customWidth="1"/>
    <col min="8" max="8" width="36.7109375"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19.7109375" customWidth="1"/>
    <col min="16" max="16" width="18.5703125"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153</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5" customFormat="1" ht="113.1" customHeight="1" x14ac:dyDescent="0.25">
      <c r="A4" s="108" t="s">
        <v>45</v>
      </c>
      <c r="B4" s="139">
        <v>1</v>
      </c>
      <c r="C4" s="110">
        <v>110</v>
      </c>
      <c r="D4" s="109" t="s">
        <v>154</v>
      </c>
      <c r="E4" s="109" t="s">
        <v>155</v>
      </c>
      <c r="F4" s="111" t="s">
        <v>156</v>
      </c>
      <c r="G4" s="109">
        <v>1</v>
      </c>
      <c r="H4" s="154" t="e" vm="16">
        <v>#VALUE!</v>
      </c>
      <c r="I4" s="109" t="s">
        <v>157</v>
      </c>
      <c r="J4" s="111" t="s">
        <v>158</v>
      </c>
      <c r="K4" s="111" t="s">
        <v>159</v>
      </c>
      <c r="L4" s="111" t="s">
        <v>160</v>
      </c>
      <c r="M4" s="111" t="s">
        <v>161</v>
      </c>
      <c r="N4" s="111" t="s">
        <v>162</v>
      </c>
      <c r="O4" s="142"/>
      <c r="P4" s="142">
        <f>SUM(O4*G4)</f>
        <v>0</v>
      </c>
      <c r="Q4" s="20"/>
    </row>
    <row r="5" spans="1:17" s="5" customFormat="1" ht="113.1" customHeight="1" x14ac:dyDescent="0.25">
      <c r="A5" s="114" t="s">
        <v>45</v>
      </c>
      <c r="B5" s="95">
        <v>1</v>
      </c>
      <c r="C5" s="106">
        <v>120</v>
      </c>
      <c r="D5" s="40" t="s">
        <v>120</v>
      </c>
      <c r="E5" s="40" t="s">
        <v>163</v>
      </c>
      <c r="F5" s="41" t="s">
        <v>164</v>
      </c>
      <c r="G5" s="40">
        <v>1</v>
      </c>
      <c r="H5" s="65" t="e" vm="17">
        <v>#VALUE!</v>
      </c>
      <c r="I5" s="40" t="s">
        <v>157</v>
      </c>
      <c r="J5" s="41" t="s">
        <v>165</v>
      </c>
      <c r="K5" s="41" t="s">
        <v>166</v>
      </c>
      <c r="L5" s="41" t="s">
        <v>167</v>
      </c>
      <c r="M5" s="41" t="s">
        <v>168</v>
      </c>
      <c r="N5" s="41" t="s">
        <v>169</v>
      </c>
      <c r="O5" s="64"/>
      <c r="P5" s="64">
        <f t="shared" ref="P5:P11" si="0">SUM(O5*G5)</f>
        <v>0</v>
      </c>
      <c r="Q5" s="92"/>
    </row>
    <row r="6" spans="1:17" s="5" customFormat="1" ht="113.1" customHeight="1" x14ac:dyDescent="0.25">
      <c r="A6" s="114" t="s">
        <v>45</v>
      </c>
      <c r="B6" s="95">
        <v>1</v>
      </c>
      <c r="C6" s="106">
        <v>120</v>
      </c>
      <c r="D6" s="40" t="s">
        <v>120</v>
      </c>
      <c r="E6" s="53" t="s">
        <v>170</v>
      </c>
      <c r="F6" s="53" t="s">
        <v>171</v>
      </c>
      <c r="G6" s="54">
        <v>1</v>
      </c>
      <c r="H6" s="55" t="e" vm="18">
        <v>#VALUE!</v>
      </c>
      <c r="I6" s="53" t="s">
        <v>157</v>
      </c>
      <c r="J6" s="53" t="s">
        <v>158</v>
      </c>
      <c r="K6" s="53" t="s">
        <v>172</v>
      </c>
      <c r="L6" s="53" t="s">
        <v>160</v>
      </c>
      <c r="M6" s="53" t="s">
        <v>173</v>
      </c>
      <c r="N6" s="53" t="s">
        <v>174</v>
      </c>
      <c r="O6" s="64"/>
      <c r="P6" s="64">
        <f t="shared" si="0"/>
        <v>0</v>
      </c>
      <c r="Q6" s="92"/>
    </row>
    <row r="7" spans="1:17" s="5" customFormat="1" ht="113.1" customHeight="1" x14ac:dyDescent="0.25">
      <c r="A7" s="114" t="s">
        <v>45</v>
      </c>
      <c r="B7" s="95">
        <v>1</v>
      </c>
      <c r="C7" s="106">
        <v>130</v>
      </c>
      <c r="D7" s="40" t="s">
        <v>175</v>
      </c>
      <c r="E7" s="53" t="s">
        <v>170</v>
      </c>
      <c r="F7" s="53" t="s">
        <v>171</v>
      </c>
      <c r="G7" s="54">
        <v>2</v>
      </c>
      <c r="H7" s="55" t="e" vm="18">
        <v>#VALUE!</v>
      </c>
      <c r="I7" s="53" t="s">
        <v>157</v>
      </c>
      <c r="J7" s="53" t="s">
        <v>158</v>
      </c>
      <c r="K7" s="53" t="s">
        <v>172</v>
      </c>
      <c r="L7" s="53" t="s">
        <v>160</v>
      </c>
      <c r="M7" s="53" t="s">
        <v>173</v>
      </c>
      <c r="N7" s="53" t="s">
        <v>174</v>
      </c>
      <c r="O7" s="64"/>
      <c r="P7" s="64">
        <f t="shared" si="0"/>
        <v>0</v>
      </c>
      <c r="Q7" s="92"/>
    </row>
    <row r="8" spans="1:17" s="5" customFormat="1" ht="113.1" customHeight="1" x14ac:dyDescent="0.25">
      <c r="A8" s="114" t="s">
        <v>45</v>
      </c>
      <c r="B8" s="95">
        <v>1</v>
      </c>
      <c r="C8" s="106">
        <v>140</v>
      </c>
      <c r="D8" s="40" t="s">
        <v>129</v>
      </c>
      <c r="E8" s="40" t="s">
        <v>155</v>
      </c>
      <c r="F8" s="41" t="s">
        <v>156</v>
      </c>
      <c r="G8" s="40">
        <v>1</v>
      </c>
      <c r="H8" s="65" t="e" vm="19">
        <v>#VALUE!</v>
      </c>
      <c r="I8" s="40" t="s">
        <v>157</v>
      </c>
      <c r="J8" s="41" t="s">
        <v>158</v>
      </c>
      <c r="K8" s="41" t="s">
        <v>159</v>
      </c>
      <c r="L8" s="41" t="s">
        <v>160</v>
      </c>
      <c r="M8" s="41" t="s">
        <v>176</v>
      </c>
      <c r="N8" s="41" t="s">
        <v>162</v>
      </c>
      <c r="O8" s="64"/>
      <c r="P8" s="64">
        <f t="shared" si="0"/>
        <v>0</v>
      </c>
      <c r="Q8" s="152"/>
    </row>
    <row r="9" spans="1:17" s="5" customFormat="1" ht="113.1" customHeight="1" x14ac:dyDescent="0.25">
      <c r="A9" s="114" t="s">
        <v>45</v>
      </c>
      <c r="B9" s="95">
        <v>1</v>
      </c>
      <c r="C9" s="106">
        <v>141</v>
      </c>
      <c r="D9" s="40" t="s">
        <v>129</v>
      </c>
      <c r="E9" s="40" t="s">
        <v>155</v>
      </c>
      <c r="F9" s="41" t="s">
        <v>156</v>
      </c>
      <c r="G9" s="40">
        <v>1</v>
      </c>
      <c r="H9" s="65" t="e" vm="20">
        <v>#VALUE!</v>
      </c>
      <c r="I9" s="40" t="s">
        <v>157</v>
      </c>
      <c r="J9" s="41" t="s">
        <v>158</v>
      </c>
      <c r="K9" s="41" t="s">
        <v>159</v>
      </c>
      <c r="L9" s="41" t="s">
        <v>160</v>
      </c>
      <c r="M9" s="41" t="s">
        <v>177</v>
      </c>
      <c r="N9" s="41" t="s">
        <v>162</v>
      </c>
      <c r="O9" s="64"/>
      <c r="P9" s="64">
        <f t="shared" si="0"/>
        <v>0</v>
      </c>
      <c r="Q9" s="92"/>
    </row>
    <row r="10" spans="1:17" s="5" customFormat="1" ht="113.1" customHeight="1" x14ac:dyDescent="0.25">
      <c r="A10" s="114" t="s">
        <v>45</v>
      </c>
      <c r="B10" s="95">
        <v>1</v>
      </c>
      <c r="C10" s="106">
        <v>160</v>
      </c>
      <c r="D10" s="40" t="s">
        <v>178</v>
      </c>
      <c r="E10" s="40" t="s">
        <v>179</v>
      </c>
      <c r="F10" s="41" t="s">
        <v>164</v>
      </c>
      <c r="G10" s="40">
        <v>1</v>
      </c>
      <c r="H10" s="65" t="e" vm="21">
        <v>#VALUE!</v>
      </c>
      <c r="I10" s="40" t="s">
        <v>157</v>
      </c>
      <c r="J10" s="41" t="s">
        <v>180</v>
      </c>
      <c r="K10" s="41" t="s">
        <v>181</v>
      </c>
      <c r="L10" s="53" t="s">
        <v>182</v>
      </c>
      <c r="M10" s="53" t="s">
        <v>183</v>
      </c>
      <c r="N10" s="41" t="s">
        <v>169</v>
      </c>
      <c r="O10" s="64"/>
      <c r="P10" s="64">
        <f t="shared" si="0"/>
        <v>0</v>
      </c>
      <c r="Q10" s="152"/>
    </row>
    <row r="11" spans="1:17" s="5" customFormat="1" ht="113.1" customHeight="1" thickBot="1" x14ac:dyDescent="0.3">
      <c r="A11" s="115" t="s">
        <v>45</v>
      </c>
      <c r="B11" s="140">
        <v>1</v>
      </c>
      <c r="C11" s="116">
        <v>165</v>
      </c>
      <c r="D11" s="43" t="s">
        <v>143</v>
      </c>
      <c r="E11" s="43" t="s">
        <v>179</v>
      </c>
      <c r="F11" s="44" t="s">
        <v>164</v>
      </c>
      <c r="G11" s="43">
        <v>1</v>
      </c>
      <c r="H11" s="71" t="e" vm="22">
        <v>#VALUE!</v>
      </c>
      <c r="I11" s="43" t="s">
        <v>157</v>
      </c>
      <c r="J11" s="44" t="s">
        <v>180</v>
      </c>
      <c r="K11" s="44" t="s">
        <v>181</v>
      </c>
      <c r="L11" s="101" t="s">
        <v>182</v>
      </c>
      <c r="M11" s="101" t="s">
        <v>183</v>
      </c>
      <c r="N11" s="44" t="s">
        <v>169</v>
      </c>
      <c r="O11" s="118"/>
      <c r="P11" s="118">
        <f t="shared" si="0"/>
        <v>0</v>
      </c>
      <c r="Q11" s="21"/>
    </row>
    <row r="12" spans="1:17" ht="21" thickBot="1" x14ac:dyDescent="0.3">
      <c r="Q12" s="49"/>
    </row>
    <row r="13" spans="1:17" s="37" customFormat="1" ht="21" thickBot="1" x14ac:dyDescent="0.35">
      <c r="A13" s="46"/>
      <c r="B13" s="244" t="s">
        <v>67</v>
      </c>
      <c r="C13" s="245"/>
      <c r="D13" s="245"/>
      <c r="E13" s="245"/>
      <c r="F13" s="245"/>
      <c r="G13" s="245"/>
      <c r="H13" s="245"/>
      <c r="I13" s="245"/>
      <c r="J13" s="245"/>
      <c r="K13" s="245"/>
      <c r="L13" s="245"/>
      <c r="M13" s="245"/>
      <c r="N13" s="246"/>
      <c r="O13" s="239"/>
      <c r="P13" s="240"/>
      <c r="Q13" s="51"/>
    </row>
    <row r="14" spans="1:17" s="49" customFormat="1" ht="21" thickBot="1" x14ac:dyDescent="0.35">
      <c r="A14" s="46"/>
      <c r="B14" s="123"/>
      <c r="C14" s="100"/>
      <c r="O14" s="50"/>
      <c r="P14" s="50"/>
    </row>
    <row r="15" spans="1:17" s="37" customFormat="1" ht="21" thickBot="1" x14ac:dyDescent="0.35">
      <c r="A15" s="46"/>
      <c r="B15" s="247" t="s">
        <v>68</v>
      </c>
      <c r="C15" s="248"/>
      <c r="D15" s="248"/>
      <c r="E15" s="248"/>
      <c r="F15" s="248"/>
      <c r="G15" s="248"/>
      <c r="H15" s="248"/>
      <c r="I15" s="248"/>
      <c r="J15" s="248"/>
      <c r="K15" s="248"/>
      <c r="L15" s="248"/>
      <c r="M15" s="248"/>
      <c r="N15" s="249"/>
      <c r="O15" s="239">
        <f>SUM(P4:P11,O13)</f>
        <v>0</v>
      </c>
      <c r="P15" s="240"/>
      <c r="Q15" s="51"/>
    </row>
    <row r="16" spans="1:17" s="49" customFormat="1" ht="21" thickBot="1" x14ac:dyDescent="0.35">
      <c r="A16" s="46"/>
      <c r="B16" s="123"/>
      <c r="C16" s="100"/>
      <c r="O16" s="50"/>
      <c r="P16" s="50"/>
      <c r="Q16" s="79"/>
    </row>
    <row r="17" spans="1:17" s="49" customFormat="1" ht="21" thickBot="1" x14ac:dyDescent="0.35">
      <c r="A17" s="46"/>
      <c r="B17" s="250" t="s">
        <v>69</v>
      </c>
      <c r="C17" s="251"/>
      <c r="D17" s="251"/>
      <c r="E17" s="251"/>
      <c r="F17" s="251"/>
      <c r="G17" s="251"/>
      <c r="H17" s="251"/>
      <c r="I17" s="251"/>
      <c r="J17" s="251"/>
      <c r="K17" s="251"/>
      <c r="L17" s="251"/>
      <c r="M17" s="251"/>
      <c r="N17" s="252"/>
      <c r="O17" s="239"/>
      <c r="P17" s="240"/>
      <c r="Q17" s="79"/>
    </row>
    <row r="18" spans="1:17" s="49" customFormat="1" ht="21" thickBot="1" x14ac:dyDescent="0.35">
      <c r="A18" s="46"/>
      <c r="B18" s="123"/>
      <c r="C18" s="100"/>
      <c r="O18" s="50"/>
      <c r="P18" s="50"/>
      <c r="Q18" s="79"/>
    </row>
    <row r="19" spans="1:17" s="49" customFormat="1" ht="21" thickBot="1" x14ac:dyDescent="0.35">
      <c r="A19" s="46"/>
      <c r="B19" s="241" t="s">
        <v>70</v>
      </c>
      <c r="C19" s="242"/>
      <c r="D19" s="242"/>
      <c r="E19" s="242"/>
      <c r="F19" s="242"/>
      <c r="G19" s="242"/>
      <c r="H19" s="242"/>
      <c r="I19" s="242"/>
      <c r="J19" s="242"/>
      <c r="K19" s="242"/>
      <c r="L19" s="242"/>
      <c r="M19" s="242"/>
      <c r="N19" s="243"/>
      <c r="O19" s="239">
        <f>SUM(O15-O17)</f>
        <v>0</v>
      </c>
      <c r="P19" s="240"/>
      <c r="Q19" s="79"/>
    </row>
  </sheetData>
  <mergeCells count="10">
    <mergeCell ref="A1:Q1"/>
    <mergeCell ref="A2:Q2"/>
    <mergeCell ref="B17:N17"/>
    <mergeCell ref="O17:P17"/>
    <mergeCell ref="B19:N19"/>
    <mergeCell ref="O19:P19"/>
    <mergeCell ref="B13:N13"/>
    <mergeCell ref="O13:P13"/>
    <mergeCell ref="B15:N15"/>
    <mergeCell ref="O15:P15"/>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EV16"/>
  <sheetViews>
    <sheetView topLeftCell="M4" zoomScale="80" zoomScaleNormal="80" workbookViewId="0">
      <selection activeCell="O11" sqref="O11:P11"/>
    </sheetView>
  </sheetViews>
  <sheetFormatPr defaultRowHeight="15" x14ac:dyDescent="0.25"/>
  <cols>
    <col min="1" max="1" width="15.14062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52" s="36" customFormat="1" ht="28.15" customHeight="1" x14ac:dyDescent="0.25">
      <c r="A1" s="233" t="s">
        <v>26</v>
      </c>
      <c r="B1" s="234"/>
      <c r="C1" s="234"/>
      <c r="D1" s="234"/>
      <c r="E1" s="234"/>
      <c r="F1" s="234"/>
      <c r="G1" s="234"/>
      <c r="H1" s="234"/>
      <c r="I1" s="234"/>
      <c r="J1" s="234"/>
      <c r="K1" s="234"/>
      <c r="L1" s="234"/>
      <c r="M1" s="234"/>
      <c r="N1" s="234"/>
      <c r="O1" s="234"/>
      <c r="P1" s="234"/>
      <c r="Q1" s="235"/>
    </row>
    <row r="2" spans="1:152" s="37" customFormat="1" ht="28.15" customHeight="1" thickBot="1" x14ac:dyDescent="0.3">
      <c r="A2" s="236" t="s">
        <v>184</v>
      </c>
      <c r="B2" s="237"/>
      <c r="C2" s="237"/>
      <c r="D2" s="237"/>
      <c r="E2" s="237"/>
      <c r="F2" s="237"/>
      <c r="G2" s="237"/>
      <c r="H2" s="237"/>
      <c r="I2" s="237"/>
      <c r="J2" s="237"/>
      <c r="K2" s="237"/>
      <c r="L2" s="237"/>
      <c r="M2" s="237"/>
      <c r="N2" s="237"/>
      <c r="O2" s="237"/>
      <c r="P2" s="237"/>
      <c r="Q2" s="238"/>
    </row>
    <row r="3" spans="1:152"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52" s="30" customFormat="1" ht="113.1" customHeight="1" x14ac:dyDescent="0.25">
      <c r="A4" s="108" t="s">
        <v>45</v>
      </c>
      <c r="B4" s="139">
        <v>1</v>
      </c>
      <c r="C4" s="110">
        <v>125</v>
      </c>
      <c r="D4" s="109" t="s">
        <v>185</v>
      </c>
      <c r="E4" s="109" t="s">
        <v>186</v>
      </c>
      <c r="F4" s="111" t="s">
        <v>187</v>
      </c>
      <c r="G4" s="109">
        <v>8</v>
      </c>
      <c r="H4" s="120" t="e" vm="23">
        <v>#VALUE!</v>
      </c>
      <c r="I4" s="109" t="s">
        <v>188</v>
      </c>
      <c r="J4" s="111" t="s">
        <v>189</v>
      </c>
      <c r="K4" s="156" t="s">
        <v>190</v>
      </c>
      <c r="L4" s="111" t="s">
        <v>191</v>
      </c>
      <c r="M4" s="111" t="s">
        <v>192</v>
      </c>
      <c r="N4" s="111"/>
      <c r="O4" s="142"/>
      <c r="P4" s="142">
        <f>SUM(O4*G4)</f>
        <v>0</v>
      </c>
      <c r="Q4" s="20"/>
      <c r="R4" s="5"/>
      <c r="S4" s="5"/>
      <c r="T4" s="5"/>
      <c r="U4" s="5"/>
      <c r="V4" s="5"/>
      <c r="W4" s="5"/>
      <c r="X4" s="5"/>
      <c r="Y4" s="5"/>
      <c r="Z4" s="5"/>
      <c r="AA4" s="5"/>
      <c r="AB4" s="5"/>
      <c r="AC4" s="5"/>
      <c r="AD4" s="5"/>
      <c r="AE4" s="5"/>
      <c r="AF4" s="5"/>
      <c r="AG4" s="5"/>
      <c r="AH4" s="5"/>
      <c r="AI4" s="5"/>
      <c r="AJ4" s="5"/>
      <c r="AK4" s="5"/>
      <c r="AL4" s="5"/>
      <c r="AM4" s="5"/>
      <c r="AN4" s="5"/>
      <c r="AO4" s="5"/>
      <c r="AP4" s="5"/>
      <c r="AQ4" s="5"/>
      <c r="AR4" s="5"/>
      <c r="AS4" s="5"/>
      <c r="AT4" s="5"/>
      <c r="AU4" s="5"/>
      <c r="AV4" s="5"/>
      <c r="AW4" s="5"/>
      <c r="AX4" s="5"/>
      <c r="AY4" s="5"/>
      <c r="AZ4" s="5"/>
      <c r="BA4" s="5"/>
      <c r="BB4" s="5"/>
      <c r="BC4" s="5"/>
      <c r="BD4" s="5"/>
      <c r="BE4" s="5"/>
      <c r="BF4" s="5"/>
      <c r="BG4" s="5"/>
      <c r="BH4" s="5"/>
      <c r="BI4" s="5"/>
      <c r="BJ4" s="5"/>
      <c r="BK4" s="5"/>
      <c r="BL4" s="5"/>
      <c r="BM4" s="5"/>
      <c r="BN4" s="5"/>
      <c r="BO4" s="5"/>
      <c r="BP4" s="5"/>
      <c r="BQ4" s="5"/>
      <c r="BR4" s="5"/>
      <c r="BS4" s="5"/>
      <c r="BT4" s="5"/>
      <c r="BU4" s="5"/>
      <c r="BV4" s="5"/>
      <c r="BW4" s="5"/>
      <c r="BX4" s="5"/>
      <c r="BY4" s="5"/>
      <c r="BZ4" s="5"/>
      <c r="CA4" s="5"/>
      <c r="CB4" s="5"/>
      <c r="CC4" s="5"/>
      <c r="CD4" s="5"/>
      <c r="CE4" s="5"/>
      <c r="CF4" s="5"/>
      <c r="CG4" s="5"/>
      <c r="CH4" s="5"/>
      <c r="CI4" s="5"/>
      <c r="CJ4" s="5"/>
      <c r="CK4" s="5"/>
      <c r="CL4" s="5"/>
      <c r="CM4" s="5"/>
      <c r="CN4" s="5"/>
      <c r="CO4" s="5"/>
      <c r="CP4" s="5"/>
      <c r="CQ4" s="5"/>
      <c r="CR4" s="5"/>
      <c r="CS4" s="5"/>
      <c r="CT4" s="5"/>
      <c r="CU4" s="5"/>
      <c r="CV4" s="5"/>
      <c r="CW4" s="5"/>
      <c r="CX4" s="5"/>
      <c r="CY4" s="5"/>
      <c r="CZ4" s="5"/>
      <c r="DA4" s="5"/>
      <c r="DB4" s="5"/>
      <c r="DC4" s="5"/>
      <c r="DD4" s="5"/>
      <c r="DE4" s="5"/>
      <c r="DF4" s="5"/>
      <c r="DG4" s="5"/>
      <c r="DH4" s="5"/>
      <c r="DI4" s="5"/>
      <c r="DJ4" s="5"/>
      <c r="DK4" s="5"/>
      <c r="DL4" s="5"/>
      <c r="DM4" s="5"/>
      <c r="DN4" s="5"/>
      <c r="DO4" s="5"/>
      <c r="DP4" s="5"/>
      <c r="DQ4" s="5"/>
      <c r="DR4" s="5"/>
      <c r="DS4" s="5"/>
      <c r="DT4" s="5"/>
      <c r="DU4" s="5"/>
      <c r="DV4" s="5"/>
      <c r="DW4" s="5"/>
      <c r="DX4" s="5"/>
      <c r="DY4" s="5"/>
      <c r="DZ4" s="5"/>
      <c r="EA4" s="5"/>
      <c r="EB4" s="5"/>
      <c r="EC4" s="5"/>
      <c r="ED4" s="5"/>
      <c r="EE4" s="5"/>
      <c r="EF4" s="5"/>
      <c r="EG4" s="5"/>
      <c r="EH4" s="5"/>
      <c r="EI4" s="5"/>
      <c r="EJ4" s="5"/>
      <c r="EK4" s="5"/>
      <c r="EL4" s="5"/>
      <c r="EM4" s="5"/>
      <c r="EN4" s="5"/>
      <c r="EO4" s="5"/>
      <c r="EP4" s="5"/>
      <c r="EQ4" s="5"/>
      <c r="ER4" s="5"/>
      <c r="ES4" s="5"/>
      <c r="ET4" s="5"/>
      <c r="EU4" s="5"/>
      <c r="EV4" s="5"/>
    </row>
    <row r="5" spans="1:152" s="30" customFormat="1" ht="113.1" customHeight="1" x14ac:dyDescent="0.25">
      <c r="A5" s="114" t="s">
        <v>45</v>
      </c>
      <c r="B5" s="95">
        <v>1</v>
      </c>
      <c r="C5" s="106">
        <v>130</v>
      </c>
      <c r="D5" s="40" t="s">
        <v>113</v>
      </c>
      <c r="E5" s="40" t="s">
        <v>193</v>
      </c>
      <c r="F5" s="41" t="s">
        <v>187</v>
      </c>
      <c r="G5" s="40">
        <v>10</v>
      </c>
      <c r="H5" s="121" t="e" vm="24">
        <v>#VALUE!</v>
      </c>
      <c r="I5" s="40" t="s">
        <v>188</v>
      </c>
      <c r="J5" s="41" t="s">
        <v>189</v>
      </c>
      <c r="K5" s="63" t="s">
        <v>194</v>
      </c>
      <c r="L5" s="41" t="s">
        <v>191</v>
      </c>
      <c r="M5" s="41" t="s">
        <v>195</v>
      </c>
      <c r="N5" s="41"/>
      <c r="O5" s="64"/>
      <c r="P5" s="64">
        <f>SUM(O5*G5)</f>
        <v>0</v>
      </c>
      <c r="Q5" s="92"/>
      <c r="R5" s="5"/>
      <c r="S5" s="5"/>
      <c r="T5" s="5"/>
      <c r="U5" s="5"/>
      <c r="V5" s="5"/>
      <c r="W5" s="5"/>
      <c r="X5" s="5"/>
      <c r="Y5" s="5"/>
      <c r="Z5" s="5"/>
      <c r="AA5" s="5"/>
      <c r="AB5" s="5"/>
      <c r="AC5" s="5"/>
      <c r="AD5" s="5"/>
      <c r="AE5" s="5"/>
      <c r="AF5" s="5"/>
      <c r="AG5" s="5"/>
      <c r="AH5" s="5"/>
      <c r="AI5" s="5"/>
      <c r="AJ5" s="5"/>
      <c r="AK5" s="5"/>
      <c r="AL5" s="5"/>
      <c r="AM5" s="5"/>
      <c r="AN5" s="5"/>
      <c r="AO5" s="5"/>
      <c r="AP5" s="5"/>
      <c r="AQ5" s="5"/>
      <c r="AR5" s="5"/>
      <c r="AS5" s="5"/>
      <c r="AT5" s="5"/>
      <c r="AU5" s="5"/>
      <c r="AV5" s="5"/>
      <c r="AW5" s="5"/>
      <c r="AX5" s="5"/>
      <c r="AY5" s="5"/>
      <c r="AZ5" s="5"/>
      <c r="BA5" s="5"/>
      <c r="BB5" s="5"/>
      <c r="BC5" s="5"/>
      <c r="BD5" s="5"/>
      <c r="BE5" s="5"/>
      <c r="BF5" s="5"/>
      <c r="BG5" s="5"/>
      <c r="BH5" s="5"/>
      <c r="BI5" s="5"/>
      <c r="BJ5" s="5"/>
      <c r="BK5" s="5"/>
      <c r="BL5" s="5"/>
      <c r="BM5" s="5"/>
      <c r="BN5" s="5"/>
      <c r="BO5" s="5"/>
      <c r="BP5" s="5"/>
      <c r="BQ5" s="5"/>
      <c r="BR5" s="5"/>
      <c r="BS5" s="5"/>
      <c r="BT5" s="5"/>
      <c r="BU5" s="5"/>
      <c r="BV5" s="5"/>
      <c r="BW5" s="5"/>
      <c r="BX5" s="5"/>
      <c r="BY5" s="5"/>
      <c r="BZ5" s="5"/>
      <c r="CA5" s="5"/>
      <c r="CB5" s="5"/>
      <c r="CC5" s="5"/>
      <c r="CD5" s="5"/>
      <c r="CE5" s="5"/>
      <c r="CF5" s="5"/>
      <c r="CG5" s="5"/>
      <c r="CH5" s="5"/>
      <c r="CI5" s="5"/>
      <c r="CJ5" s="5"/>
      <c r="CK5" s="5"/>
      <c r="CL5" s="5"/>
      <c r="CM5" s="5"/>
      <c r="CN5" s="5"/>
      <c r="CO5" s="5"/>
      <c r="CP5" s="5"/>
      <c r="CQ5" s="5"/>
      <c r="CR5" s="5"/>
      <c r="CS5" s="5"/>
      <c r="CT5" s="5"/>
      <c r="CU5" s="5"/>
      <c r="CV5" s="5"/>
      <c r="CW5" s="5"/>
      <c r="CX5" s="5"/>
      <c r="CY5" s="5"/>
      <c r="CZ5" s="5"/>
      <c r="DA5" s="5"/>
      <c r="DB5" s="5"/>
      <c r="DC5" s="5"/>
      <c r="DD5" s="5"/>
      <c r="DE5" s="5"/>
      <c r="DF5" s="5"/>
      <c r="DG5" s="5"/>
      <c r="DH5" s="5"/>
      <c r="DI5" s="5"/>
      <c r="DJ5" s="5"/>
      <c r="DK5" s="5"/>
      <c r="DL5" s="5"/>
      <c r="DM5" s="5"/>
      <c r="DN5" s="5"/>
      <c r="DO5" s="5"/>
      <c r="DP5" s="5"/>
      <c r="DQ5" s="5"/>
      <c r="DR5" s="5"/>
      <c r="DS5" s="5"/>
      <c r="DT5" s="5"/>
      <c r="DU5" s="5"/>
      <c r="DV5" s="5"/>
      <c r="DW5" s="5"/>
      <c r="DX5" s="5"/>
      <c r="DY5" s="5"/>
      <c r="DZ5" s="5"/>
      <c r="EA5" s="5"/>
      <c r="EB5" s="5"/>
      <c r="EC5" s="5"/>
      <c r="ED5" s="5"/>
      <c r="EE5" s="5"/>
      <c r="EF5" s="5"/>
      <c r="EG5" s="5"/>
      <c r="EH5" s="5"/>
      <c r="EI5" s="5"/>
      <c r="EJ5" s="5"/>
      <c r="EK5" s="5"/>
      <c r="EL5" s="5"/>
      <c r="EM5" s="5"/>
      <c r="EN5" s="5"/>
      <c r="EO5" s="5"/>
      <c r="EP5" s="5"/>
      <c r="EQ5" s="5"/>
      <c r="ER5" s="5"/>
      <c r="ES5" s="5"/>
      <c r="ET5" s="5"/>
      <c r="EU5" s="5"/>
      <c r="EV5" s="5"/>
    </row>
    <row r="6" spans="1:152" s="30" customFormat="1" ht="113.1" customHeight="1" x14ac:dyDescent="0.25">
      <c r="A6" s="114" t="s">
        <v>45</v>
      </c>
      <c r="B6" s="95">
        <v>1</v>
      </c>
      <c r="C6" s="106">
        <v>130</v>
      </c>
      <c r="D6" s="40" t="s">
        <v>113</v>
      </c>
      <c r="E6" s="40" t="s">
        <v>196</v>
      </c>
      <c r="F6" s="41" t="s">
        <v>187</v>
      </c>
      <c r="G6" s="40">
        <v>3</v>
      </c>
      <c r="H6" s="121" t="e" vm="25">
        <v>#VALUE!</v>
      </c>
      <c r="I6" s="40" t="s">
        <v>188</v>
      </c>
      <c r="J6" s="41" t="s">
        <v>197</v>
      </c>
      <c r="K6" s="41" t="s">
        <v>198</v>
      </c>
      <c r="L6" s="41" t="s">
        <v>199</v>
      </c>
      <c r="M6" s="41" t="s">
        <v>195</v>
      </c>
      <c r="N6" s="41"/>
      <c r="O6" s="64"/>
      <c r="P6" s="64">
        <f>SUM(O6*G6)</f>
        <v>0</v>
      </c>
      <c r="Q6" s="92"/>
      <c r="R6" s="5"/>
      <c r="S6" s="5"/>
      <c r="T6" s="5"/>
      <c r="U6" s="5"/>
      <c r="V6" s="5"/>
      <c r="W6" s="5"/>
      <c r="X6" s="5"/>
      <c r="Y6" s="5"/>
      <c r="Z6" s="5"/>
      <c r="AA6" s="5"/>
      <c r="AB6" s="5"/>
      <c r="AC6" s="5"/>
      <c r="AD6" s="5"/>
      <c r="AE6" s="5"/>
      <c r="AF6" s="5"/>
      <c r="AG6" s="5"/>
      <c r="AH6" s="5"/>
      <c r="AI6" s="5"/>
      <c r="AJ6" s="5"/>
      <c r="AK6" s="5"/>
      <c r="AL6" s="5"/>
      <c r="AM6" s="5"/>
      <c r="AN6" s="5"/>
      <c r="AO6" s="5"/>
      <c r="AP6" s="5"/>
      <c r="AQ6" s="5"/>
      <c r="AR6" s="5"/>
      <c r="AS6" s="5"/>
      <c r="AT6" s="5"/>
      <c r="AU6" s="5"/>
      <c r="AV6" s="5"/>
      <c r="AW6" s="5"/>
      <c r="AX6" s="5"/>
      <c r="AY6" s="5"/>
      <c r="AZ6" s="5"/>
      <c r="BA6" s="5"/>
      <c r="BB6" s="5"/>
      <c r="BC6" s="5"/>
      <c r="BD6" s="5"/>
      <c r="BE6" s="5"/>
      <c r="BF6" s="5"/>
      <c r="BG6" s="5"/>
      <c r="BH6" s="5"/>
      <c r="BI6" s="5"/>
      <c r="BJ6" s="5"/>
      <c r="BK6" s="5"/>
      <c r="BL6" s="5"/>
      <c r="BM6" s="5"/>
      <c r="BN6" s="5"/>
      <c r="BO6" s="5"/>
      <c r="BP6" s="5"/>
      <c r="BQ6" s="5"/>
      <c r="BR6" s="5"/>
      <c r="BS6" s="5"/>
      <c r="BT6" s="5"/>
      <c r="BU6" s="5"/>
      <c r="BV6" s="5"/>
      <c r="BW6" s="5"/>
      <c r="BX6" s="5"/>
      <c r="BY6" s="5"/>
      <c r="BZ6" s="5"/>
      <c r="CA6" s="5"/>
      <c r="CB6" s="5"/>
      <c r="CC6" s="5"/>
      <c r="CD6" s="5"/>
      <c r="CE6" s="5"/>
      <c r="CF6" s="5"/>
      <c r="CG6" s="5"/>
      <c r="CH6" s="5"/>
      <c r="CI6" s="5"/>
      <c r="CJ6" s="5"/>
      <c r="CK6" s="5"/>
      <c r="CL6" s="5"/>
      <c r="CM6" s="5"/>
      <c r="CN6" s="5"/>
      <c r="CO6" s="5"/>
      <c r="CP6" s="5"/>
      <c r="CQ6" s="5"/>
      <c r="CR6" s="5"/>
      <c r="CS6" s="5"/>
      <c r="CT6" s="5"/>
      <c r="CU6" s="5"/>
      <c r="CV6" s="5"/>
      <c r="CW6" s="5"/>
      <c r="CX6" s="5"/>
      <c r="CY6" s="5"/>
      <c r="CZ6" s="5"/>
      <c r="DA6" s="5"/>
      <c r="DB6" s="5"/>
      <c r="DC6" s="5"/>
      <c r="DD6" s="5"/>
      <c r="DE6" s="5"/>
      <c r="DF6" s="5"/>
      <c r="DG6" s="5"/>
      <c r="DH6" s="5"/>
      <c r="DI6" s="5"/>
      <c r="DJ6" s="5"/>
      <c r="DK6" s="5"/>
      <c r="DL6" s="5"/>
      <c r="DM6" s="5"/>
      <c r="DN6" s="5"/>
      <c r="DO6" s="5"/>
      <c r="DP6" s="5"/>
      <c r="DQ6" s="5"/>
      <c r="DR6" s="5"/>
      <c r="DS6" s="5"/>
      <c r="DT6" s="5"/>
      <c r="DU6" s="5"/>
      <c r="DV6" s="5"/>
      <c r="DW6" s="5"/>
      <c r="DX6" s="5"/>
      <c r="DY6" s="5"/>
      <c r="DZ6" s="5"/>
      <c r="EA6" s="5"/>
      <c r="EB6" s="5"/>
      <c r="EC6" s="5"/>
      <c r="ED6" s="5"/>
      <c r="EE6" s="5"/>
      <c r="EF6" s="5"/>
      <c r="EG6" s="5"/>
      <c r="EH6" s="5"/>
      <c r="EI6" s="5"/>
      <c r="EJ6" s="5"/>
      <c r="EK6" s="5"/>
      <c r="EL6" s="5"/>
      <c r="EM6" s="5"/>
      <c r="EN6" s="5"/>
      <c r="EO6" s="5"/>
      <c r="EP6" s="5"/>
      <c r="EQ6" s="5"/>
      <c r="ER6" s="5"/>
      <c r="ES6" s="5"/>
      <c r="ET6" s="5"/>
      <c r="EU6" s="5"/>
      <c r="EV6" s="5"/>
    </row>
    <row r="7" spans="1:152" s="30" customFormat="1" ht="113.1" customHeight="1" thickBot="1" x14ac:dyDescent="0.3">
      <c r="A7" s="115" t="s">
        <v>45</v>
      </c>
      <c r="B7" s="140">
        <v>1</v>
      </c>
      <c r="C7" s="116">
        <v>130</v>
      </c>
      <c r="D7" s="43" t="s">
        <v>113</v>
      </c>
      <c r="E7" s="43" t="s">
        <v>200</v>
      </c>
      <c r="F7" s="44" t="s">
        <v>201</v>
      </c>
      <c r="G7" s="43">
        <v>1</v>
      </c>
      <c r="H7" s="150" t="e" vm="26">
        <v>#VALUE!</v>
      </c>
      <c r="I7" s="43" t="s">
        <v>188</v>
      </c>
      <c r="J7" s="44" t="s">
        <v>202</v>
      </c>
      <c r="K7" s="44" t="s">
        <v>203</v>
      </c>
      <c r="L7" s="44" t="s">
        <v>204</v>
      </c>
      <c r="M7" s="44" t="s">
        <v>205</v>
      </c>
      <c r="N7" s="44"/>
      <c r="O7" s="118"/>
      <c r="P7" s="118">
        <f>SUM(O7*G7)</f>
        <v>0</v>
      </c>
      <c r="Q7" s="21"/>
      <c r="R7" s="5"/>
      <c r="S7" s="5"/>
      <c r="T7" s="5"/>
      <c r="U7" s="5"/>
      <c r="V7" s="5"/>
      <c r="W7" s="5"/>
      <c r="X7" s="5"/>
      <c r="Y7" s="5"/>
      <c r="Z7" s="5"/>
      <c r="AA7" s="5"/>
      <c r="AB7" s="5"/>
      <c r="AC7" s="5"/>
      <c r="AD7" s="5"/>
      <c r="AE7" s="5"/>
      <c r="AF7" s="5"/>
      <c r="AG7" s="5"/>
      <c r="AH7" s="5"/>
      <c r="AI7" s="5"/>
      <c r="AJ7" s="5"/>
      <c r="AK7" s="5"/>
      <c r="AL7" s="5"/>
      <c r="AM7" s="5"/>
      <c r="AN7" s="5"/>
      <c r="AO7" s="5"/>
      <c r="AP7" s="5"/>
      <c r="AQ7" s="5"/>
      <c r="AR7" s="5"/>
      <c r="AS7" s="5"/>
      <c r="AT7" s="5"/>
      <c r="AU7" s="5"/>
      <c r="AV7" s="5"/>
      <c r="AW7" s="5"/>
      <c r="AX7" s="5"/>
      <c r="AY7" s="5"/>
      <c r="AZ7" s="5"/>
      <c r="BA7" s="5"/>
      <c r="BB7" s="5"/>
      <c r="BC7" s="5"/>
      <c r="BD7" s="5"/>
      <c r="BE7" s="5"/>
      <c r="BF7" s="5"/>
      <c r="BG7" s="5"/>
      <c r="BH7" s="5"/>
      <c r="BI7" s="5"/>
      <c r="BJ7" s="5"/>
      <c r="BK7" s="5"/>
      <c r="BL7" s="5"/>
      <c r="BM7" s="5"/>
      <c r="BN7" s="5"/>
      <c r="BO7" s="5"/>
      <c r="BP7" s="5"/>
      <c r="BQ7" s="5"/>
      <c r="BR7" s="5"/>
      <c r="BS7" s="5"/>
      <c r="BT7" s="5"/>
      <c r="BU7" s="5"/>
      <c r="BV7" s="5"/>
      <c r="BW7" s="5"/>
      <c r="BX7" s="5"/>
      <c r="BY7" s="5"/>
      <c r="BZ7" s="5"/>
      <c r="CA7" s="5"/>
      <c r="CB7" s="5"/>
      <c r="CC7" s="5"/>
      <c r="CD7" s="5"/>
      <c r="CE7" s="5"/>
      <c r="CF7" s="5"/>
      <c r="CG7" s="5"/>
      <c r="CH7" s="5"/>
      <c r="CI7" s="5"/>
      <c r="CJ7" s="5"/>
      <c r="CK7" s="5"/>
      <c r="CL7" s="5"/>
      <c r="CM7" s="5"/>
      <c r="CN7" s="5"/>
      <c r="CO7" s="5"/>
      <c r="CP7" s="5"/>
      <c r="CQ7" s="5"/>
      <c r="CR7" s="5"/>
      <c r="CS7" s="5"/>
      <c r="CT7" s="5"/>
      <c r="CU7" s="5"/>
      <c r="CV7" s="5"/>
      <c r="CW7" s="5"/>
      <c r="CX7" s="5"/>
      <c r="CY7" s="5"/>
      <c r="CZ7" s="5"/>
      <c r="DA7" s="5"/>
      <c r="DB7" s="5"/>
      <c r="DC7" s="5"/>
      <c r="DD7" s="5"/>
      <c r="DE7" s="5"/>
      <c r="DF7" s="5"/>
      <c r="DG7" s="5"/>
      <c r="DH7" s="5"/>
      <c r="DI7" s="5"/>
      <c r="DJ7" s="5"/>
      <c r="DK7" s="5"/>
      <c r="DL7" s="5"/>
      <c r="DM7" s="5"/>
      <c r="DN7" s="5"/>
      <c r="DO7" s="5"/>
      <c r="DP7" s="5"/>
      <c r="DQ7" s="5"/>
      <c r="DR7" s="5"/>
      <c r="DS7" s="5"/>
      <c r="DT7" s="5"/>
      <c r="DU7" s="5"/>
      <c r="DV7" s="5"/>
      <c r="DW7" s="5"/>
      <c r="DX7" s="5"/>
      <c r="DY7" s="5"/>
      <c r="DZ7" s="5"/>
      <c r="EA7" s="5"/>
      <c r="EB7" s="5"/>
      <c r="EC7" s="5"/>
      <c r="ED7" s="5"/>
      <c r="EE7" s="5"/>
      <c r="EF7" s="5"/>
      <c r="EG7" s="5"/>
      <c r="EH7" s="5"/>
      <c r="EI7" s="5"/>
      <c r="EJ7" s="5"/>
      <c r="EK7" s="5"/>
      <c r="EL7" s="5"/>
      <c r="EM7" s="5"/>
      <c r="EN7" s="5"/>
      <c r="EO7" s="5"/>
      <c r="EP7" s="5"/>
      <c r="EQ7" s="5"/>
      <c r="ER7" s="5"/>
      <c r="ES7" s="5"/>
      <c r="ET7" s="5"/>
      <c r="EU7" s="5"/>
      <c r="EV7" s="5"/>
    </row>
    <row r="8" spans="1:152" ht="15.75" thickBot="1" x14ac:dyDescent="0.3">
      <c r="Q8" s="104"/>
    </row>
    <row r="9" spans="1:152" s="37" customFormat="1" ht="21" thickBot="1" x14ac:dyDescent="0.35">
      <c r="A9" s="46"/>
      <c r="B9" s="244" t="s">
        <v>67</v>
      </c>
      <c r="C9" s="245"/>
      <c r="D9" s="245"/>
      <c r="E9" s="245"/>
      <c r="F9" s="245"/>
      <c r="G9" s="245"/>
      <c r="H9" s="245"/>
      <c r="I9" s="245"/>
      <c r="J9" s="245"/>
      <c r="K9" s="245"/>
      <c r="L9" s="245"/>
      <c r="M9" s="245"/>
      <c r="N9" s="246"/>
      <c r="O9" s="239"/>
      <c r="P9" s="240"/>
      <c r="Q9" s="47"/>
    </row>
    <row r="10" spans="1:152" s="49" customFormat="1" ht="21.75" thickBot="1" x14ac:dyDescent="0.35">
      <c r="A10" s="46"/>
      <c r="B10" s="48"/>
      <c r="H10" s="100"/>
      <c r="O10" s="50"/>
      <c r="P10" s="50"/>
      <c r="Q10" s="105"/>
    </row>
    <row r="11" spans="1:152" s="37" customFormat="1" ht="21" thickBot="1" x14ac:dyDescent="0.35">
      <c r="A11" s="46"/>
      <c r="B11" s="247" t="s">
        <v>68</v>
      </c>
      <c r="C11" s="248"/>
      <c r="D11" s="248"/>
      <c r="E11" s="248"/>
      <c r="F11" s="248"/>
      <c r="G11" s="248"/>
      <c r="H11" s="248"/>
      <c r="I11" s="248"/>
      <c r="J11" s="248"/>
      <c r="K11" s="248"/>
      <c r="L11" s="248"/>
      <c r="M11" s="248"/>
      <c r="N11" s="249"/>
      <c r="O11" s="239">
        <f>SUM(P4:P7,O9)</f>
        <v>0</v>
      </c>
      <c r="P11" s="240"/>
      <c r="Q11" s="47"/>
    </row>
    <row r="12" spans="1:152" s="49" customFormat="1" ht="21" thickBot="1" x14ac:dyDescent="0.35">
      <c r="A12" s="46"/>
      <c r="B12" s="48"/>
      <c r="H12" s="100"/>
      <c r="O12" s="50"/>
      <c r="P12" s="50"/>
    </row>
    <row r="13" spans="1:152" s="49" customFormat="1" ht="21" thickBot="1" x14ac:dyDescent="0.35">
      <c r="A13" s="46"/>
      <c r="B13" s="250" t="s">
        <v>69</v>
      </c>
      <c r="C13" s="251"/>
      <c r="D13" s="251"/>
      <c r="E13" s="251"/>
      <c r="F13" s="251"/>
      <c r="G13" s="251"/>
      <c r="H13" s="251"/>
      <c r="I13" s="251"/>
      <c r="J13" s="251"/>
      <c r="K13" s="251"/>
      <c r="L13" s="251"/>
      <c r="M13" s="251"/>
      <c r="N13" s="252"/>
      <c r="O13" s="239"/>
      <c r="P13" s="240"/>
      <c r="Q13" s="51"/>
    </row>
    <row r="14" spans="1:152" s="49" customFormat="1" ht="21" thickBot="1" x14ac:dyDescent="0.35">
      <c r="A14" s="46"/>
      <c r="B14" s="48"/>
      <c r="H14" s="100"/>
      <c r="O14" s="50"/>
      <c r="P14" s="50"/>
    </row>
    <row r="15" spans="1:152" s="49" customFormat="1" ht="21" thickBot="1" x14ac:dyDescent="0.35">
      <c r="A15" s="46"/>
      <c r="B15" s="241" t="s">
        <v>70</v>
      </c>
      <c r="C15" s="242"/>
      <c r="D15" s="242"/>
      <c r="E15" s="242"/>
      <c r="F15" s="242"/>
      <c r="G15" s="242"/>
      <c r="H15" s="242"/>
      <c r="I15" s="242"/>
      <c r="J15" s="242"/>
      <c r="K15" s="242"/>
      <c r="L15" s="242"/>
      <c r="M15" s="242"/>
      <c r="N15" s="243"/>
      <c r="O15" s="239">
        <f>SUM(O11-O13)</f>
        <v>0</v>
      </c>
      <c r="P15" s="240"/>
      <c r="Q15" s="51"/>
    </row>
    <row r="16" spans="1:152" x14ac:dyDescent="0.25">
      <c r="O16" s="29"/>
      <c r="P16" s="29"/>
    </row>
  </sheetData>
  <mergeCells count="10">
    <mergeCell ref="A1:Q1"/>
    <mergeCell ref="A2:Q2"/>
    <mergeCell ref="B13:N13"/>
    <mergeCell ref="O13:P13"/>
    <mergeCell ref="B15:N15"/>
    <mergeCell ref="O15:P15"/>
    <mergeCell ref="B9:N9"/>
    <mergeCell ref="O9:P9"/>
    <mergeCell ref="B11:N11"/>
    <mergeCell ref="O11:P11"/>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2"/>
  </sheetPr>
  <dimension ref="A1:Q47"/>
  <sheetViews>
    <sheetView topLeftCell="J35" zoomScale="71" zoomScaleNormal="71" workbookViewId="0">
      <selection activeCell="O43" sqref="O43:P43"/>
    </sheetView>
  </sheetViews>
  <sheetFormatPr defaultRowHeight="15" x14ac:dyDescent="0.25"/>
  <cols>
    <col min="1" max="1" width="15" customWidth="1"/>
    <col min="2" max="2" width="12" style="99" bestFit="1" customWidth="1"/>
    <col min="3" max="3" width="30" style="99"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206</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5" customFormat="1" ht="113.1" customHeight="1" x14ac:dyDescent="0.25">
      <c r="A4" s="108" t="s">
        <v>45</v>
      </c>
      <c r="B4" s="139">
        <v>1</v>
      </c>
      <c r="C4" s="110">
        <v>105</v>
      </c>
      <c r="D4" s="109" t="s">
        <v>46</v>
      </c>
      <c r="E4" s="109" t="s">
        <v>207</v>
      </c>
      <c r="F4" s="111" t="s">
        <v>201</v>
      </c>
      <c r="G4" s="109">
        <v>2</v>
      </c>
      <c r="H4" s="141" t="e" vm="27">
        <v>#VALUE!</v>
      </c>
      <c r="I4" s="109" t="s">
        <v>208</v>
      </c>
      <c r="J4" s="111" t="s">
        <v>209</v>
      </c>
      <c r="K4" s="111" t="s">
        <v>210</v>
      </c>
      <c r="L4" s="111" t="s">
        <v>211</v>
      </c>
      <c r="M4" s="111" t="s">
        <v>212</v>
      </c>
      <c r="N4" s="111" t="s">
        <v>213</v>
      </c>
      <c r="O4" s="142"/>
      <c r="P4" s="142">
        <f>SUM(O4*G4)</f>
        <v>0</v>
      </c>
      <c r="Q4" s="20"/>
    </row>
    <row r="5" spans="1:17" s="5" customFormat="1" ht="113.1" customHeight="1" x14ac:dyDescent="0.25">
      <c r="A5" s="114" t="s">
        <v>45</v>
      </c>
      <c r="B5" s="95">
        <v>1</v>
      </c>
      <c r="C5" s="106">
        <v>105</v>
      </c>
      <c r="D5" s="40" t="s">
        <v>46</v>
      </c>
      <c r="E5" s="40" t="s">
        <v>214</v>
      </c>
      <c r="F5" s="41" t="s">
        <v>201</v>
      </c>
      <c r="G5" s="40">
        <v>4</v>
      </c>
      <c r="H5" s="98" t="e" vm="28">
        <v>#VALUE!</v>
      </c>
      <c r="I5" s="40" t="s">
        <v>208</v>
      </c>
      <c r="J5" s="41" t="s">
        <v>209</v>
      </c>
      <c r="K5" s="41" t="s">
        <v>215</v>
      </c>
      <c r="L5" s="41" t="s">
        <v>216</v>
      </c>
      <c r="M5" s="41" t="s">
        <v>212</v>
      </c>
      <c r="N5" s="41" t="s">
        <v>213</v>
      </c>
      <c r="O5" s="64"/>
      <c r="P5" s="64">
        <f t="shared" ref="P5:P39" si="0">SUM(O5*G5)</f>
        <v>0</v>
      </c>
      <c r="Q5" s="92"/>
    </row>
    <row r="6" spans="1:17" s="5" customFormat="1" ht="113.1" customHeight="1" x14ac:dyDescent="0.25">
      <c r="A6" s="114" t="s">
        <v>45</v>
      </c>
      <c r="B6" s="95">
        <v>1</v>
      </c>
      <c r="C6" s="106">
        <v>105</v>
      </c>
      <c r="D6" s="40" t="s">
        <v>46</v>
      </c>
      <c r="E6" s="40" t="s">
        <v>217</v>
      </c>
      <c r="F6" s="41" t="s">
        <v>218</v>
      </c>
      <c r="G6" s="40">
        <v>6</v>
      </c>
      <c r="H6" s="98" t="e" vm="29">
        <v>#VALUE!</v>
      </c>
      <c r="I6" s="40" t="s">
        <v>208</v>
      </c>
      <c r="J6" s="41" t="s">
        <v>219</v>
      </c>
      <c r="K6" s="88" t="s">
        <v>220</v>
      </c>
      <c r="L6" s="41" t="s">
        <v>221</v>
      </c>
      <c r="M6" s="41" t="s">
        <v>222</v>
      </c>
      <c r="N6" s="41" t="s">
        <v>223</v>
      </c>
      <c r="O6" s="64"/>
      <c r="P6" s="64">
        <f t="shared" si="0"/>
        <v>0</v>
      </c>
      <c r="Q6" s="92"/>
    </row>
    <row r="7" spans="1:17" s="5" customFormat="1" ht="113.1" customHeight="1" x14ac:dyDescent="0.25">
      <c r="A7" s="114" t="s">
        <v>45</v>
      </c>
      <c r="B7" s="95">
        <v>1</v>
      </c>
      <c r="C7" s="106">
        <v>105</v>
      </c>
      <c r="D7" s="40" t="s">
        <v>46</v>
      </c>
      <c r="E7" s="40" t="s">
        <v>224</v>
      </c>
      <c r="F7" s="41" t="s">
        <v>218</v>
      </c>
      <c r="G7" s="40">
        <v>1</v>
      </c>
      <c r="H7" s="98" t="e" vm="30">
        <v>#VALUE!</v>
      </c>
      <c r="I7" s="40" t="s">
        <v>208</v>
      </c>
      <c r="J7" s="41" t="s">
        <v>219</v>
      </c>
      <c r="K7" s="88" t="s">
        <v>225</v>
      </c>
      <c r="L7" s="41" t="s">
        <v>226</v>
      </c>
      <c r="M7" s="41" t="s">
        <v>222</v>
      </c>
      <c r="N7" s="41" t="s">
        <v>223</v>
      </c>
      <c r="O7" s="64"/>
      <c r="P7" s="64">
        <f t="shared" si="0"/>
        <v>0</v>
      </c>
      <c r="Q7" s="92"/>
    </row>
    <row r="8" spans="1:17" s="5" customFormat="1" ht="113.1" customHeight="1" x14ac:dyDescent="0.25">
      <c r="A8" s="114" t="s">
        <v>45</v>
      </c>
      <c r="B8" s="95">
        <v>1</v>
      </c>
      <c r="C8" s="106">
        <v>110</v>
      </c>
      <c r="D8" s="40" t="s">
        <v>227</v>
      </c>
      <c r="E8" s="40" t="s">
        <v>228</v>
      </c>
      <c r="F8" s="41" t="s">
        <v>201</v>
      </c>
      <c r="G8" s="40">
        <v>1</v>
      </c>
      <c r="H8" s="98" t="e" vm="31">
        <v>#VALUE!</v>
      </c>
      <c r="I8" s="40" t="s">
        <v>208</v>
      </c>
      <c r="J8" s="41" t="s">
        <v>229</v>
      </c>
      <c r="K8" s="41" t="s">
        <v>230</v>
      </c>
      <c r="L8" s="41" t="s">
        <v>231</v>
      </c>
      <c r="M8" s="41" t="s">
        <v>212</v>
      </c>
      <c r="N8" s="41" t="s">
        <v>213</v>
      </c>
      <c r="O8" s="64"/>
      <c r="P8" s="64">
        <f t="shared" si="0"/>
        <v>0</v>
      </c>
      <c r="Q8" s="152"/>
    </row>
    <row r="9" spans="1:17" s="5" customFormat="1" ht="113.1" customHeight="1" x14ac:dyDescent="0.25">
      <c r="A9" s="114" t="s">
        <v>45</v>
      </c>
      <c r="B9" s="95">
        <v>1</v>
      </c>
      <c r="C9" s="106">
        <v>110</v>
      </c>
      <c r="D9" s="40" t="s">
        <v>154</v>
      </c>
      <c r="E9" s="40" t="s">
        <v>232</v>
      </c>
      <c r="F9" s="41" t="s">
        <v>201</v>
      </c>
      <c r="G9" s="40">
        <v>1</v>
      </c>
      <c r="H9" s="98" t="e" vm="32">
        <v>#VALUE!</v>
      </c>
      <c r="I9" s="40" t="s">
        <v>208</v>
      </c>
      <c r="J9" s="41" t="s">
        <v>233</v>
      </c>
      <c r="K9" s="41" t="s">
        <v>234</v>
      </c>
      <c r="L9" s="41" t="s">
        <v>235</v>
      </c>
      <c r="M9" s="41" t="s">
        <v>236</v>
      </c>
      <c r="N9" s="41" t="s">
        <v>237</v>
      </c>
      <c r="O9" s="64"/>
      <c r="P9" s="64">
        <f t="shared" si="0"/>
        <v>0</v>
      </c>
      <c r="Q9" s="92"/>
    </row>
    <row r="10" spans="1:17" s="5" customFormat="1" ht="113.1" customHeight="1" x14ac:dyDescent="0.25">
      <c r="A10" s="114" t="s">
        <v>45</v>
      </c>
      <c r="B10" s="95">
        <v>1</v>
      </c>
      <c r="C10" s="106">
        <v>110</v>
      </c>
      <c r="D10" s="40" t="s">
        <v>227</v>
      </c>
      <c r="E10" s="40" t="s">
        <v>238</v>
      </c>
      <c r="F10" s="41" t="s">
        <v>201</v>
      </c>
      <c r="G10" s="40">
        <v>1</v>
      </c>
      <c r="H10" s="98" t="e" vm="31">
        <v>#VALUE!</v>
      </c>
      <c r="I10" s="40" t="s">
        <v>208</v>
      </c>
      <c r="J10" s="41" t="s">
        <v>229</v>
      </c>
      <c r="K10" s="41" t="s">
        <v>239</v>
      </c>
      <c r="L10" s="41" t="s">
        <v>240</v>
      </c>
      <c r="M10" s="41" t="s">
        <v>212</v>
      </c>
      <c r="N10" s="41" t="s">
        <v>213</v>
      </c>
      <c r="O10" s="64"/>
      <c r="P10" s="64">
        <f t="shared" si="0"/>
        <v>0</v>
      </c>
      <c r="Q10" s="152"/>
    </row>
    <row r="11" spans="1:17" s="5" customFormat="1" ht="113.1" customHeight="1" x14ac:dyDescent="0.25">
      <c r="A11" s="114" t="s">
        <v>45</v>
      </c>
      <c r="B11" s="95">
        <v>1</v>
      </c>
      <c r="C11" s="106">
        <v>110</v>
      </c>
      <c r="D11" s="40" t="s">
        <v>59</v>
      </c>
      <c r="E11" s="40" t="s">
        <v>241</v>
      </c>
      <c r="F11" s="41" t="s">
        <v>242</v>
      </c>
      <c r="G11" s="40">
        <v>1</v>
      </c>
      <c r="H11" s="98" t="e" vm="33">
        <v>#VALUE!</v>
      </c>
      <c r="I11" s="40" t="s">
        <v>208</v>
      </c>
      <c r="J11" s="41" t="s">
        <v>243</v>
      </c>
      <c r="K11" s="41" t="s">
        <v>244</v>
      </c>
      <c r="L11" s="41" t="s">
        <v>245</v>
      </c>
      <c r="M11" s="41" t="s">
        <v>246</v>
      </c>
      <c r="N11" s="41"/>
      <c r="O11" s="64"/>
      <c r="P11" s="64">
        <f t="shared" si="0"/>
        <v>0</v>
      </c>
      <c r="Q11" s="92"/>
    </row>
    <row r="12" spans="1:17" s="5" customFormat="1" ht="113.1" customHeight="1" x14ac:dyDescent="0.25">
      <c r="A12" s="114" t="s">
        <v>45</v>
      </c>
      <c r="B12" s="95">
        <v>1</v>
      </c>
      <c r="C12" s="163">
        <v>112</v>
      </c>
      <c r="D12" s="40" t="s">
        <v>247</v>
      </c>
      <c r="E12" s="40" t="s">
        <v>248</v>
      </c>
      <c r="F12" s="41" t="s">
        <v>201</v>
      </c>
      <c r="G12" s="40">
        <v>1</v>
      </c>
      <c r="H12" s="98" t="e" vm="34">
        <v>#VALUE!</v>
      </c>
      <c r="I12" s="40" t="s">
        <v>208</v>
      </c>
      <c r="J12" s="41" t="s">
        <v>209</v>
      </c>
      <c r="K12" s="41" t="s">
        <v>249</v>
      </c>
      <c r="L12" s="41" t="s">
        <v>250</v>
      </c>
      <c r="M12" s="41" t="s">
        <v>212</v>
      </c>
      <c r="N12" s="41" t="s">
        <v>213</v>
      </c>
      <c r="O12" s="64"/>
      <c r="P12" s="64">
        <f t="shared" si="0"/>
        <v>0</v>
      </c>
      <c r="Q12" s="152"/>
    </row>
    <row r="13" spans="1:17" s="5" customFormat="1" ht="113.1" customHeight="1" x14ac:dyDescent="0.25">
      <c r="A13" s="114" t="s">
        <v>45</v>
      </c>
      <c r="B13" s="95">
        <v>1</v>
      </c>
      <c r="C13" s="106">
        <v>113</v>
      </c>
      <c r="D13" s="40" t="s">
        <v>247</v>
      </c>
      <c r="E13" s="40" t="s">
        <v>248</v>
      </c>
      <c r="F13" s="41" t="s">
        <v>201</v>
      </c>
      <c r="G13" s="40">
        <v>1</v>
      </c>
      <c r="H13" s="98" t="e" vm="35">
        <v>#VALUE!</v>
      </c>
      <c r="I13" s="40" t="s">
        <v>208</v>
      </c>
      <c r="J13" s="41" t="s">
        <v>209</v>
      </c>
      <c r="K13" s="41" t="s">
        <v>249</v>
      </c>
      <c r="L13" s="41" t="s">
        <v>250</v>
      </c>
      <c r="M13" s="41" t="s">
        <v>212</v>
      </c>
      <c r="N13" s="41" t="s">
        <v>213</v>
      </c>
      <c r="O13" s="64"/>
      <c r="P13" s="64">
        <f t="shared" si="0"/>
        <v>0</v>
      </c>
      <c r="Q13" s="153"/>
    </row>
    <row r="14" spans="1:17" s="5" customFormat="1" ht="113.1" customHeight="1" x14ac:dyDescent="0.25">
      <c r="A14" s="114" t="s">
        <v>45</v>
      </c>
      <c r="B14" s="95">
        <v>1</v>
      </c>
      <c r="C14" s="106">
        <v>114</v>
      </c>
      <c r="D14" s="40" t="s">
        <v>247</v>
      </c>
      <c r="E14" s="40" t="s">
        <v>248</v>
      </c>
      <c r="F14" s="41" t="s">
        <v>201</v>
      </c>
      <c r="G14" s="40">
        <v>1</v>
      </c>
      <c r="H14" s="98" t="e" vm="36">
        <v>#VALUE!</v>
      </c>
      <c r="I14" s="40" t="s">
        <v>208</v>
      </c>
      <c r="J14" s="41" t="s">
        <v>209</v>
      </c>
      <c r="K14" s="41" t="s">
        <v>249</v>
      </c>
      <c r="L14" s="41" t="s">
        <v>250</v>
      </c>
      <c r="M14" s="41" t="s">
        <v>212</v>
      </c>
      <c r="N14" s="41" t="s">
        <v>213</v>
      </c>
      <c r="O14" s="64"/>
      <c r="P14" s="64">
        <f t="shared" si="0"/>
        <v>0</v>
      </c>
      <c r="Q14" s="152"/>
    </row>
    <row r="15" spans="1:17" s="5" customFormat="1" ht="113.1" customHeight="1" x14ac:dyDescent="0.25">
      <c r="A15" s="114" t="s">
        <v>45</v>
      </c>
      <c r="B15" s="95">
        <v>1</v>
      </c>
      <c r="C15" s="106">
        <v>115</v>
      </c>
      <c r="D15" s="40" t="s">
        <v>247</v>
      </c>
      <c r="E15" s="40" t="s">
        <v>248</v>
      </c>
      <c r="F15" s="41" t="s">
        <v>201</v>
      </c>
      <c r="G15" s="40">
        <v>1</v>
      </c>
      <c r="H15" s="98" t="e" vm="37">
        <v>#VALUE!</v>
      </c>
      <c r="I15" s="40" t="s">
        <v>208</v>
      </c>
      <c r="J15" s="41" t="s">
        <v>209</v>
      </c>
      <c r="K15" s="41" t="s">
        <v>249</v>
      </c>
      <c r="L15" s="41" t="s">
        <v>250</v>
      </c>
      <c r="M15" s="41" t="s">
        <v>212</v>
      </c>
      <c r="N15" s="41" t="s">
        <v>213</v>
      </c>
      <c r="O15" s="64"/>
      <c r="P15" s="64">
        <f t="shared" si="0"/>
        <v>0</v>
      </c>
      <c r="Q15" s="153"/>
    </row>
    <row r="16" spans="1:17" s="5" customFormat="1" ht="113.1" customHeight="1" x14ac:dyDescent="0.25">
      <c r="A16" s="114" t="s">
        <v>45</v>
      </c>
      <c r="B16" s="95">
        <v>1</v>
      </c>
      <c r="C16" s="106">
        <v>116</v>
      </c>
      <c r="D16" s="40" t="s">
        <v>247</v>
      </c>
      <c r="E16" s="40" t="s">
        <v>248</v>
      </c>
      <c r="F16" s="41" t="s">
        <v>201</v>
      </c>
      <c r="G16" s="40">
        <v>1</v>
      </c>
      <c r="H16" s="98" t="e" vm="38">
        <v>#VALUE!</v>
      </c>
      <c r="I16" s="40" t="s">
        <v>208</v>
      </c>
      <c r="J16" s="41" t="s">
        <v>209</v>
      </c>
      <c r="K16" s="41" t="s">
        <v>249</v>
      </c>
      <c r="L16" s="41" t="s">
        <v>250</v>
      </c>
      <c r="M16" s="41" t="s">
        <v>251</v>
      </c>
      <c r="N16" s="41" t="s">
        <v>213</v>
      </c>
      <c r="O16" s="64"/>
      <c r="P16" s="64">
        <f t="shared" si="0"/>
        <v>0</v>
      </c>
      <c r="Q16" s="160"/>
    </row>
    <row r="17" spans="1:17" s="5" customFormat="1" ht="113.1" customHeight="1" x14ac:dyDescent="0.25">
      <c r="A17" s="114" t="s">
        <v>45</v>
      </c>
      <c r="B17" s="95">
        <v>1</v>
      </c>
      <c r="C17" s="106">
        <v>117</v>
      </c>
      <c r="D17" s="40" t="s">
        <v>106</v>
      </c>
      <c r="E17" s="40" t="s">
        <v>207</v>
      </c>
      <c r="F17" s="41" t="s">
        <v>201</v>
      </c>
      <c r="G17" s="40">
        <v>6</v>
      </c>
      <c r="H17" s="98" t="e" vm="39">
        <v>#VALUE!</v>
      </c>
      <c r="I17" s="40" t="s">
        <v>208</v>
      </c>
      <c r="J17" s="41" t="s">
        <v>209</v>
      </c>
      <c r="K17" s="41" t="s">
        <v>210</v>
      </c>
      <c r="L17" s="41" t="s">
        <v>211</v>
      </c>
      <c r="M17" s="41" t="s">
        <v>212</v>
      </c>
      <c r="N17" s="41" t="s">
        <v>213</v>
      </c>
      <c r="O17" s="64"/>
      <c r="P17" s="64">
        <f t="shared" si="0"/>
        <v>0</v>
      </c>
      <c r="Q17" s="160"/>
    </row>
    <row r="18" spans="1:17" s="5" customFormat="1" ht="113.1" customHeight="1" x14ac:dyDescent="0.25">
      <c r="A18" s="114" t="s">
        <v>45</v>
      </c>
      <c r="B18" s="95">
        <v>1</v>
      </c>
      <c r="C18" s="106">
        <v>120</v>
      </c>
      <c r="D18" s="40" t="s">
        <v>120</v>
      </c>
      <c r="E18" s="40" t="s">
        <v>252</v>
      </c>
      <c r="F18" s="41" t="s">
        <v>253</v>
      </c>
      <c r="G18" s="40">
        <v>10</v>
      </c>
      <c r="H18" s="98" t="e" vm="40">
        <v>#VALUE!</v>
      </c>
      <c r="I18" s="40" t="s">
        <v>208</v>
      </c>
      <c r="J18" s="41" t="s">
        <v>254</v>
      </c>
      <c r="K18" s="41" t="s">
        <v>255</v>
      </c>
      <c r="L18" s="41" t="s">
        <v>256</v>
      </c>
      <c r="M18" s="41" t="s">
        <v>212</v>
      </c>
      <c r="N18" s="41" t="s">
        <v>257</v>
      </c>
      <c r="O18" s="64"/>
      <c r="P18" s="64">
        <f t="shared" si="0"/>
        <v>0</v>
      </c>
      <c r="Q18" s="160"/>
    </row>
    <row r="19" spans="1:17" s="5" customFormat="1" ht="113.1" customHeight="1" x14ac:dyDescent="0.25">
      <c r="A19" s="114" t="s">
        <v>45</v>
      </c>
      <c r="B19" s="95">
        <v>1</v>
      </c>
      <c r="C19" s="106">
        <v>125</v>
      </c>
      <c r="D19" s="40" t="s">
        <v>99</v>
      </c>
      <c r="E19" s="40" t="s">
        <v>258</v>
      </c>
      <c r="F19" s="41" t="s">
        <v>201</v>
      </c>
      <c r="G19" s="40">
        <v>1</v>
      </c>
      <c r="H19" s="98" t="e" vm="41">
        <v>#VALUE!</v>
      </c>
      <c r="I19" s="40" t="s">
        <v>208</v>
      </c>
      <c r="J19" s="41" t="s">
        <v>233</v>
      </c>
      <c r="K19" s="41" t="s">
        <v>259</v>
      </c>
      <c r="L19" s="41" t="s">
        <v>260</v>
      </c>
      <c r="M19" s="41" t="s">
        <v>261</v>
      </c>
      <c r="N19" s="41" t="s">
        <v>262</v>
      </c>
      <c r="O19" s="64"/>
      <c r="P19" s="64">
        <f t="shared" si="0"/>
        <v>0</v>
      </c>
      <c r="Q19" s="160"/>
    </row>
    <row r="20" spans="1:17" s="5" customFormat="1" ht="113.1" customHeight="1" x14ac:dyDescent="0.25">
      <c r="A20" s="114" t="s">
        <v>45</v>
      </c>
      <c r="B20" s="95">
        <v>1</v>
      </c>
      <c r="C20" s="106">
        <v>130</v>
      </c>
      <c r="D20" s="40" t="s">
        <v>113</v>
      </c>
      <c r="E20" s="40" t="s">
        <v>228</v>
      </c>
      <c r="F20" s="41" t="s">
        <v>201</v>
      </c>
      <c r="G20" s="40">
        <v>2</v>
      </c>
      <c r="H20" s="98" t="e" vm="42">
        <v>#VALUE!</v>
      </c>
      <c r="I20" s="40" t="s">
        <v>208</v>
      </c>
      <c r="J20" s="41" t="s">
        <v>229</v>
      </c>
      <c r="K20" s="41" t="s">
        <v>263</v>
      </c>
      <c r="L20" s="41" t="s">
        <v>231</v>
      </c>
      <c r="M20" s="41" t="s">
        <v>264</v>
      </c>
      <c r="N20" s="41"/>
      <c r="O20" s="64"/>
      <c r="P20" s="64">
        <f t="shared" si="0"/>
        <v>0</v>
      </c>
      <c r="Q20" s="160"/>
    </row>
    <row r="21" spans="1:17" s="5" customFormat="1" ht="113.1" customHeight="1" x14ac:dyDescent="0.25">
      <c r="A21" s="114" t="s">
        <v>45</v>
      </c>
      <c r="B21" s="95">
        <v>1</v>
      </c>
      <c r="C21" s="106">
        <v>131</v>
      </c>
      <c r="D21" s="40" t="s">
        <v>265</v>
      </c>
      <c r="E21" s="40" t="s">
        <v>248</v>
      </c>
      <c r="F21" s="41" t="s">
        <v>201</v>
      </c>
      <c r="G21" s="40">
        <v>1</v>
      </c>
      <c r="H21" s="98" t="e" vm="43">
        <v>#VALUE!</v>
      </c>
      <c r="I21" s="40" t="s">
        <v>208</v>
      </c>
      <c r="J21" s="41" t="s">
        <v>209</v>
      </c>
      <c r="K21" s="41" t="s">
        <v>249</v>
      </c>
      <c r="L21" s="41" t="s">
        <v>250</v>
      </c>
      <c r="M21" s="41" t="s">
        <v>212</v>
      </c>
      <c r="N21" s="41" t="s">
        <v>213</v>
      </c>
      <c r="O21" s="64"/>
      <c r="P21" s="64">
        <f t="shared" si="0"/>
        <v>0</v>
      </c>
      <c r="Q21" s="160"/>
    </row>
    <row r="22" spans="1:17" s="5" customFormat="1" ht="113.1" customHeight="1" x14ac:dyDescent="0.25">
      <c r="A22" s="114" t="s">
        <v>45</v>
      </c>
      <c r="B22" s="95">
        <v>1</v>
      </c>
      <c r="C22" s="106">
        <v>134</v>
      </c>
      <c r="D22" s="40" t="s">
        <v>247</v>
      </c>
      <c r="E22" s="40" t="s">
        <v>266</v>
      </c>
      <c r="F22" s="41" t="s">
        <v>201</v>
      </c>
      <c r="G22" s="40">
        <v>1</v>
      </c>
      <c r="H22" s="98" t="e" vm="44">
        <v>#VALUE!</v>
      </c>
      <c r="I22" s="40" t="s">
        <v>208</v>
      </c>
      <c r="J22" s="41" t="s">
        <v>209</v>
      </c>
      <c r="K22" s="41" t="s">
        <v>267</v>
      </c>
      <c r="L22" s="41" t="s">
        <v>268</v>
      </c>
      <c r="M22" s="41" t="s">
        <v>251</v>
      </c>
      <c r="N22" s="41" t="s">
        <v>213</v>
      </c>
      <c r="O22" s="64"/>
      <c r="P22" s="64">
        <f t="shared" si="0"/>
        <v>0</v>
      </c>
      <c r="Q22" s="160"/>
    </row>
    <row r="23" spans="1:17" s="5" customFormat="1" ht="113.1" customHeight="1" x14ac:dyDescent="0.25">
      <c r="A23" s="114" t="s">
        <v>45</v>
      </c>
      <c r="B23" s="95">
        <v>1</v>
      </c>
      <c r="C23" s="106">
        <v>135</v>
      </c>
      <c r="D23" s="40" t="s">
        <v>247</v>
      </c>
      <c r="E23" s="40" t="s">
        <v>248</v>
      </c>
      <c r="F23" s="41" t="s">
        <v>201</v>
      </c>
      <c r="G23" s="40">
        <v>1</v>
      </c>
      <c r="H23" s="98" t="e" vm="45">
        <v>#VALUE!</v>
      </c>
      <c r="I23" s="40" t="s">
        <v>208</v>
      </c>
      <c r="J23" s="41" t="s">
        <v>209</v>
      </c>
      <c r="K23" s="41" t="s">
        <v>249</v>
      </c>
      <c r="L23" s="41" t="s">
        <v>250</v>
      </c>
      <c r="M23" s="41" t="s">
        <v>212</v>
      </c>
      <c r="N23" s="41" t="s">
        <v>213</v>
      </c>
      <c r="O23" s="64"/>
      <c r="P23" s="64">
        <f t="shared" si="0"/>
        <v>0</v>
      </c>
      <c r="Q23" s="160"/>
    </row>
    <row r="24" spans="1:17" s="5" customFormat="1" ht="113.1" customHeight="1" x14ac:dyDescent="0.25">
      <c r="A24" s="114" t="s">
        <v>45</v>
      </c>
      <c r="B24" s="95">
        <v>1</v>
      </c>
      <c r="C24" s="106">
        <v>136</v>
      </c>
      <c r="D24" s="40" t="s">
        <v>247</v>
      </c>
      <c r="E24" s="40" t="s">
        <v>248</v>
      </c>
      <c r="F24" s="41" t="s">
        <v>201</v>
      </c>
      <c r="G24" s="40">
        <v>1</v>
      </c>
      <c r="H24" s="98" t="e" vm="46">
        <v>#VALUE!</v>
      </c>
      <c r="I24" s="40" t="s">
        <v>208</v>
      </c>
      <c r="J24" s="41" t="s">
        <v>209</v>
      </c>
      <c r="K24" s="41" t="s">
        <v>249</v>
      </c>
      <c r="L24" s="41" t="s">
        <v>250</v>
      </c>
      <c r="M24" s="41" t="s">
        <v>212</v>
      </c>
      <c r="N24" s="41" t="s">
        <v>213</v>
      </c>
      <c r="O24" s="64"/>
      <c r="P24" s="64">
        <f t="shared" si="0"/>
        <v>0</v>
      </c>
      <c r="Q24" s="160"/>
    </row>
    <row r="25" spans="1:17" s="5" customFormat="1" ht="113.1" customHeight="1" x14ac:dyDescent="0.25">
      <c r="A25" s="114" t="s">
        <v>45</v>
      </c>
      <c r="B25" s="95">
        <v>1</v>
      </c>
      <c r="C25" s="106">
        <v>137</v>
      </c>
      <c r="D25" s="40" t="s">
        <v>247</v>
      </c>
      <c r="E25" s="40" t="s">
        <v>266</v>
      </c>
      <c r="F25" s="41" t="s">
        <v>201</v>
      </c>
      <c r="G25" s="40">
        <v>1</v>
      </c>
      <c r="H25" s="98" t="e" vm="47">
        <v>#VALUE!</v>
      </c>
      <c r="I25" s="40" t="s">
        <v>208</v>
      </c>
      <c r="J25" s="41" t="s">
        <v>209</v>
      </c>
      <c r="K25" s="41" t="s">
        <v>267</v>
      </c>
      <c r="L25" s="41" t="s">
        <v>268</v>
      </c>
      <c r="M25" s="41" t="s">
        <v>212</v>
      </c>
      <c r="N25" s="41" t="s">
        <v>213</v>
      </c>
      <c r="O25" s="64"/>
      <c r="P25" s="64">
        <f t="shared" si="0"/>
        <v>0</v>
      </c>
      <c r="Q25" s="160"/>
    </row>
    <row r="26" spans="1:17" s="5" customFormat="1" ht="113.1" customHeight="1" x14ac:dyDescent="0.25">
      <c r="A26" s="114" t="s">
        <v>45</v>
      </c>
      <c r="B26" s="95">
        <v>1</v>
      </c>
      <c r="C26" s="106">
        <v>138</v>
      </c>
      <c r="D26" s="40" t="s">
        <v>269</v>
      </c>
      <c r="E26" s="40" t="s">
        <v>270</v>
      </c>
      <c r="F26" s="41" t="s">
        <v>201</v>
      </c>
      <c r="G26" s="40">
        <v>9</v>
      </c>
      <c r="H26" s="98" t="e" vm="48">
        <v>#VALUE!</v>
      </c>
      <c r="I26" s="40" t="s">
        <v>208</v>
      </c>
      <c r="J26" s="41" t="s">
        <v>209</v>
      </c>
      <c r="K26" s="41" t="s">
        <v>271</v>
      </c>
      <c r="L26" s="41" t="s">
        <v>272</v>
      </c>
      <c r="M26" s="41" t="s">
        <v>212</v>
      </c>
      <c r="N26" s="41" t="s">
        <v>213</v>
      </c>
      <c r="O26" s="64"/>
      <c r="P26" s="64">
        <f t="shared" si="0"/>
        <v>0</v>
      </c>
      <c r="Q26" s="160"/>
    </row>
    <row r="27" spans="1:17" s="5" customFormat="1" ht="113.1" customHeight="1" x14ac:dyDescent="0.25">
      <c r="A27" s="114" t="s">
        <v>45</v>
      </c>
      <c r="B27" s="95">
        <v>1</v>
      </c>
      <c r="C27" s="106">
        <v>140</v>
      </c>
      <c r="D27" s="40" t="s">
        <v>129</v>
      </c>
      <c r="E27" s="40" t="s">
        <v>273</v>
      </c>
      <c r="F27" s="41" t="s">
        <v>274</v>
      </c>
      <c r="G27" s="40">
        <v>1</v>
      </c>
      <c r="H27" s="121" t="e" vm="49">
        <v>#VALUE!</v>
      </c>
      <c r="I27" s="40" t="s">
        <v>208</v>
      </c>
      <c r="J27" s="41" t="s">
        <v>275</v>
      </c>
      <c r="K27" s="41" t="s">
        <v>276</v>
      </c>
      <c r="L27" s="41" t="s">
        <v>277</v>
      </c>
      <c r="M27" s="41" t="s">
        <v>278</v>
      </c>
      <c r="N27" s="41"/>
      <c r="O27" s="64"/>
      <c r="P27" s="64">
        <f t="shared" si="0"/>
        <v>0</v>
      </c>
      <c r="Q27" s="160"/>
    </row>
    <row r="28" spans="1:17" s="5" customFormat="1" ht="113.1" customHeight="1" x14ac:dyDescent="0.25">
      <c r="A28" s="114" t="s">
        <v>45</v>
      </c>
      <c r="B28" s="95">
        <v>1</v>
      </c>
      <c r="C28" s="106">
        <v>140</v>
      </c>
      <c r="D28" s="40" t="s">
        <v>129</v>
      </c>
      <c r="E28" s="40" t="s">
        <v>279</v>
      </c>
      <c r="F28" s="41" t="s">
        <v>253</v>
      </c>
      <c r="G28" s="40">
        <v>8</v>
      </c>
      <c r="H28" s="98" t="e" vm="50">
        <v>#VALUE!</v>
      </c>
      <c r="I28" s="40" t="s">
        <v>208</v>
      </c>
      <c r="J28" s="67" t="s">
        <v>280</v>
      </c>
      <c r="K28" s="67" t="s">
        <v>281</v>
      </c>
      <c r="L28" s="41" t="s">
        <v>282</v>
      </c>
      <c r="M28" s="41" t="s">
        <v>283</v>
      </c>
      <c r="N28" s="41"/>
      <c r="O28" s="64"/>
      <c r="P28" s="64">
        <f t="shared" si="0"/>
        <v>0</v>
      </c>
      <c r="Q28" s="160"/>
    </row>
    <row r="29" spans="1:17" s="5" customFormat="1" ht="113.1" customHeight="1" x14ac:dyDescent="0.25">
      <c r="A29" s="114" t="s">
        <v>45</v>
      </c>
      <c r="B29" s="95">
        <v>1</v>
      </c>
      <c r="C29" s="106">
        <v>140</v>
      </c>
      <c r="D29" s="40" t="s">
        <v>129</v>
      </c>
      <c r="E29" s="40" t="s">
        <v>241</v>
      </c>
      <c r="F29" s="41" t="s">
        <v>242</v>
      </c>
      <c r="G29" s="40">
        <v>1</v>
      </c>
      <c r="H29" s="98" t="e" vm="51">
        <v>#VALUE!</v>
      </c>
      <c r="I29" s="40" t="s">
        <v>208</v>
      </c>
      <c r="J29" s="41" t="s">
        <v>243</v>
      </c>
      <c r="K29" s="41" t="s">
        <v>284</v>
      </c>
      <c r="L29" s="41" t="s">
        <v>245</v>
      </c>
      <c r="M29" s="41" t="s">
        <v>246</v>
      </c>
      <c r="N29" s="41"/>
      <c r="O29" s="64"/>
      <c r="P29" s="64">
        <f t="shared" si="0"/>
        <v>0</v>
      </c>
      <c r="Q29" s="160"/>
    </row>
    <row r="30" spans="1:17" s="5" customFormat="1" ht="113.1" customHeight="1" x14ac:dyDescent="0.25">
      <c r="A30" s="114" t="s">
        <v>45</v>
      </c>
      <c r="B30" s="95">
        <v>1</v>
      </c>
      <c r="C30" s="106">
        <v>141</v>
      </c>
      <c r="D30" s="40" t="s">
        <v>129</v>
      </c>
      <c r="E30" s="40" t="s">
        <v>273</v>
      </c>
      <c r="F30" s="41" t="s">
        <v>274</v>
      </c>
      <c r="G30" s="40">
        <v>1</v>
      </c>
      <c r="H30" s="121" t="e" vm="52">
        <v>#VALUE!</v>
      </c>
      <c r="I30" s="40" t="s">
        <v>208</v>
      </c>
      <c r="J30" s="41" t="s">
        <v>275</v>
      </c>
      <c r="K30" s="41" t="s">
        <v>276</v>
      </c>
      <c r="L30" s="41" t="s">
        <v>277</v>
      </c>
      <c r="M30" s="41" t="s">
        <v>278</v>
      </c>
      <c r="N30" s="41"/>
      <c r="O30" s="64"/>
      <c r="P30" s="64">
        <f t="shared" si="0"/>
        <v>0</v>
      </c>
      <c r="Q30" s="160"/>
    </row>
    <row r="31" spans="1:17" s="5" customFormat="1" ht="113.1" customHeight="1" x14ac:dyDescent="0.25">
      <c r="A31" s="114" t="s">
        <v>45</v>
      </c>
      <c r="B31" s="95">
        <v>1</v>
      </c>
      <c r="C31" s="106">
        <v>141</v>
      </c>
      <c r="D31" s="40" t="s">
        <v>129</v>
      </c>
      <c r="E31" s="40" t="s">
        <v>279</v>
      </c>
      <c r="F31" s="41" t="s">
        <v>253</v>
      </c>
      <c r="G31" s="40">
        <v>8</v>
      </c>
      <c r="H31" s="98" t="e" vm="53">
        <v>#VALUE!</v>
      </c>
      <c r="I31" s="40" t="s">
        <v>208</v>
      </c>
      <c r="J31" s="67" t="s">
        <v>280</v>
      </c>
      <c r="K31" s="67" t="s">
        <v>281</v>
      </c>
      <c r="L31" s="41" t="s">
        <v>282</v>
      </c>
      <c r="M31" s="60" t="s">
        <v>283</v>
      </c>
      <c r="N31" s="41"/>
      <c r="O31" s="64"/>
      <c r="P31" s="64">
        <f t="shared" si="0"/>
        <v>0</v>
      </c>
      <c r="Q31" s="160"/>
    </row>
    <row r="32" spans="1:17" s="5" customFormat="1" ht="113.1" customHeight="1" x14ac:dyDescent="0.25">
      <c r="A32" s="114" t="s">
        <v>45</v>
      </c>
      <c r="B32" s="95">
        <v>1</v>
      </c>
      <c r="C32" s="106">
        <v>141</v>
      </c>
      <c r="D32" s="40" t="s">
        <v>129</v>
      </c>
      <c r="E32" s="40" t="s">
        <v>241</v>
      </c>
      <c r="F32" s="41" t="s">
        <v>242</v>
      </c>
      <c r="G32" s="40">
        <v>1</v>
      </c>
      <c r="H32" s="98" t="e" vm="54">
        <v>#VALUE!</v>
      </c>
      <c r="I32" s="40" t="s">
        <v>208</v>
      </c>
      <c r="J32" s="41" t="s">
        <v>243</v>
      </c>
      <c r="K32" s="41" t="s">
        <v>285</v>
      </c>
      <c r="L32" s="41" t="s">
        <v>245</v>
      </c>
      <c r="M32" s="41" t="s">
        <v>286</v>
      </c>
      <c r="N32" s="41"/>
      <c r="O32" s="64"/>
      <c r="P32" s="64">
        <f t="shared" si="0"/>
        <v>0</v>
      </c>
      <c r="Q32" s="160"/>
    </row>
    <row r="33" spans="1:17" s="5" customFormat="1" ht="113.1" customHeight="1" x14ac:dyDescent="0.25">
      <c r="A33" s="114" t="s">
        <v>45</v>
      </c>
      <c r="B33" s="95">
        <v>1</v>
      </c>
      <c r="C33" s="106">
        <v>142</v>
      </c>
      <c r="D33" s="40" t="s">
        <v>129</v>
      </c>
      <c r="E33" s="40" t="s">
        <v>273</v>
      </c>
      <c r="F33" s="41" t="s">
        <v>274</v>
      </c>
      <c r="G33" s="40">
        <v>1</v>
      </c>
      <c r="H33" s="121" t="e" vm="55">
        <v>#VALUE!</v>
      </c>
      <c r="I33" s="40" t="s">
        <v>208</v>
      </c>
      <c r="J33" s="41" t="s">
        <v>275</v>
      </c>
      <c r="K33" s="41" t="s">
        <v>276</v>
      </c>
      <c r="L33" s="41" t="s">
        <v>277</v>
      </c>
      <c r="M33" s="41" t="s">
        <v>278</v>
      </c>
      <c r="N33" s="41"/>
      <c r="O33" s="64"/>
      <c r="P33" s="64">
        <f t="shared" si="0"/>
        <v>0</v>
      </c>
      <c r="Q33" s="160"/>
    </row>
    <row r="34" spans="1:17" s="5" customFormat="1" ht="113.1" customHeight="1" x14ac:dyDescent="0.25">
      <c r="A34" s="114" t="s">
        <v>45</v>
      </c>
      <c r="B34" s="95">
        <v>1</v>
      </c>
      <c r="C34" s="106">
        <v>142</v>
      </c>
      <c r="D34" s="40" t="s">
        <v>129</v>
      </c>
      <c r="E34" s="40" t="s">
        <v>279</v>
      </c>
      <c r="F34" s="41" t="s">
        <v>253</v>
      </c>
      <c r="G34" s="40">
        <v>12</v>
      </c>
      <c r="H34" s="98" t="e" vm="56">
        <v>#VALUE!</v>
      </c>
      <c r="I34" s="40" t="s">
        <v>208</v>
      </c>
      <c r="J34" s="67" t="s">
        <v>280</v>
      </c>
      <c r="K34" s="67" t="s">
        <v>281</v>
      </c>
      <c r="L34" s="41" t="s">
        <v>282</v>
      </c>
      <c r="M34" s="41" t="s">
        <v>283</v>
      </c>
      <c r="N34" s="41"/>
      <c r="O34" s="64"/>
      <c r="P34" s="64">
        <f t="shared" si="0"/>
        <v>0</v>
      </c>
      <c r="Q34" s="160"/>
    </row>
    <row r="35" spans="1:17" s="5" customFormat="1" ht="113.1" customHeight="1" x14ac:dyDescent="0.25">
      <c r="A35" s="114" t="s">
        <v>45</v>
      </c>
      <c r="B35" s="95">
        <v>1</v>
      </c>
      <c r="C35" s="106">
        <v>161</v>
      </c>
      <c r="D35" s="40" t="s">
        <v>287</v>
      </c>
      <c r="E35" s="40" t="s">
        <v>288</v>
      </c>
      <c r="F35" s="67" t="s">
        <v>289</v>
      </c>
      <c r="G35" s="40">
        <v>1</v>
      </c>
      <c r="H35" s="98" t="e" vm="57">
        <v>#VALUE!</v>
      </c>
      <c r="I35" s="40" t="s">
        <v>208</v>
      </c>
      <c r="J35" s="67" t="s">
        <v>290</v>
      </c>
      <c r="K35" s="67" t="s">
        <v>291</v>
      </c>
      <c r="L35" s="41" t="s">
        <v>292</v>
      </c>
      <c r="M35" s="63" t="s">
        <v>293</v>
      </c>
      <c r="N35" s="41" t="s">
        <v>25</v>
      </c>
      <c r="O35" s="64"/>
      <c r="P35" s="64">
        <f t="shared" si="0"/>
        <v>0</v>
      </c>
      <c r="Q35" s="160"/>
    </row>
    <row r="36" spans="1:17" s="5" customFormat="1" ht="113.1" customHeight="1" x14ac:dyDescent="0.25">
      <c r="A36" s="114" t="s">
        <v>45</v>
      </c>
      <c r="B36" s="95">
        <v>1</v>
      </c>
      <c r="C36" s="106">
        <v>166</v>
      </c>
      <c r="D36" s="40" t="s">
        <v>294</v>
      </c>
      <c r="E36" s="40" t="s">
        <v>214</v>
      </c>
      <c r="F36" s="41" t="s">
        <v>201</v>
      </c>
      <c r="G36" s="40">
        <v>2</v>
      </c>
      <c r="H36" s="98" t="e" vm="58">
        <v>#VALUE!</v>
      </c>
      <c r="I36" s="40" t="s">
        <v>208</v>
      </c>
      <c r="J36" s="41" t="s">
        <v>229</v>
      </c>
      <c r="K36" s="41" t="s">
        <v>295</v>
      </c>
      <c r="L36" s="41" t="s">
        <v>296</v>
      </c>
      <c r="M36" s="41" t="s">
        <v>212</v>
      </c>
      <c r="N36" s="41"/>
      <c r="O36" s="64"/>
      <c r="P36" s="64">
        <f t="shared" si="0"/>
        <v>0</v>
      </c>
      <c r="Q36" s="160"/>
    </row>
    <row r="37" spans="1:17" s="5" customFormat="1" ht="113.1" customHeight="1" x14ac:dyDescent="0.25">
      <c r="A37" s="114" t="s">
        <v>45</v>
      </c>
      <c r="B37" s="95">
        <v>1</v>
      </c>
      <c r="C37" s="106">
        <v>168</v>
      </c>
      <c r="D37" s="40" t="s">
        <v>148</v>
      </c>
      <c r="E37" s="40" t="s">
        <v>266</v>
      </c>
      <c r="F37" s="41" t="s">
        <v>201</v>
      </c>
      <c r="G37" s="40">
        <v>1</v>
      </c>
      <c r="H37" s="98" t="e" vm="59">
        <v>#VALUE!</v>
      </c>
      <c r="I37" s="40" t="s">
        <v>208</v>
      </c>
      <c r="J37" s="41" t="s">
        <v>209</v>
      </c>
      <c r="K37" s="41" t="s">
        <v>267</v>
      </c>
      <c r="L37" s="41" t="s">
        <v>268</v>
      </c>
      <c r="M37" s="41" t="s">
        <v>212</v>
      </c>
      <c r="N37" s="41" t="s">
        <v>213</v>
      </c>
      <c r="O37" s="64"/>
      <c r="P37" s="64">
        <f t="shared" si="0"/>
        <v>0</v>
      </c>
      <c r="Q37" s="160"/>
    </row>
    <row r="38" spans="1:17" s="5" customFormat="1" ht="113.1" customHeight="1" x14ac:dyDescent="0.25">
      <c r="A38" s="114" t="s">
        <v>45</v>
      </c>
      <c r="B38" s="95">
        <v>1</v>
      </c>
      <c r="C38" s="106">
        <v>169</v>
      </c>
      <c r="D38" s="40" t="s">
        <v>297</v>
      </c>
      <c r="E38" s="40" t="s">
        <v>298</v>
      </c>
      <c r="F38" s="41" t="s">
        <v>201</v>
      </c>
      <c r="G38" s="40">
        <v>1</v>
      </c>
      <c r="H38" s="98" t="e" vm="60">
        <v>#VALUE!</v>
      </c>
      <c r="I38" s="40" t="s">
        <v>208</v>
      </c>
      <c r="J38" s="41" t="s">
        <v>209</v>
      </c>
      <c r="K38" s="41" t="s">
        <v>299</v>
      </c>
      <c r="L38" s="41" t="s">
        <v>300</v>
      </c>
      <c r="M38" s="41" t="s">
        <v>212</v>
      </c>
      <c r="N38" s="41" t="s">
        <v>213</v>
      </c>
      <c r="O38" s="64"/>
      <c r="P38" s="64">
        <f t="shared" si="0"/>
        <v>0</v>
      </c>
      <c r="Q38" s="160"/>
    </row>
    <row r="39" spans="1:17" s="5" customFormat="1" ht="113.1" customHeight="1" thickBot="1" x14ac:dyDescent="0.3">
      <c r="A39" s="115" t="s">
        <v>45</v>
      </c>
      <c r="B39" s="158">
        <v>1</v>
      </c>
      <c r="C39" s="158">
        <v>171</v>
      </c>
      <c r="D39" s="148" t="s">
        <v>143</v>
      </c>
      <c r="E39" s="148" t="s">
        <v>301</v>
      </c>
      <c r="F39" s="148" t="s">
        <v>289</v>
      </c>
      <c r="G39" s="149">
        <v>2</v>
      </c>
      <c r="H39" s="162" t="e" vm="61">
        <v>#VALUE!</v>
      </c>
      <c r="I39" s="148" t="s">
        <v>208</v>
      </c>
      <c r="J39" s="148" t="s">
        <v>290</v>
      </c>
      <c r="K39" s="136" t="s">
        <v>302</v>
      </c>
      <c r="L39" s="148" t="s">
        <v>303</v>
      </c>
      <c r="M39" s="136" t="s">
        <v>293</v>
      </c>
      <c r="N39" s="136"/>
      <c r="O39" s="118"/>
      <c r="P39" s="118">
        <f t="shared" si="0"/>
        <v>0</v>
      </c>
      <c r="Q39" s="161"/>
    </row>
    <row r="40" spans="1:17" ht="15.75" thickBot="1" x14ac:dyDescent="0.3"/>
    <row r="41" spans="1:17" s="37" customFormat="1" ht="21" thickBot="1" x14ac:dyDescent="0.35">
      <c r="A41" s="46"/>
      <c r="B41" s="244" t="s">
        <v>67</v>
      </c>
      <c r="C41" s="245"/>
      <c r="D41" s="245"/>
      <c r="E41" s="245"/>
      <c r="F41" s="245"/>
      <c r="G41" s="245"/>
      <c r="H41" s="245"/>
      <c r="I41" s="245"/>
      <c r="J41" s="245"/>
      <c r="K41" s="245"/>
      <c r="L41" s="245"/>
      <c r="M41" s="245"/>
      <c r="N41" s="246"/>
      <c r="O41" s="239"/>
      <c r="P41" s="240"/>
      <c r="Q41" s="79"/>
    </row>
    <row r="42" spans="1:17" s="49" customFormat="1" ht="21" thickBot="1" x14ac:dyDescent="0.35">
      <c r="A42" s="46"/>
      <c r="B42" s="123"/>
      <c r="C42" s="100"/>
      <c r="H42" s="100"/>
      <c r="O42" s="50"/>
      <c r="P42" s="50"/>
      <c r="Q42" s="79"/>
    </row>
    <row r="43" spans="1:17" s="37" customFormat="1" ht="21" thickBot="1" x14ac:dyDescent="0.35">
      <c r="A43" s="46"/>
      <c r="B43" s="247" t="s">
        <v>68</v>
      </c>
      <c r="C43" s="248"/>
      <c r="D43" s="248"/>
      <c r="E43" s="248"/>
      <c r="F43" s="248"/>
      <c r="G43" s="248"/>
      <c r="H43" s="248"/>
      <c r="I43" s="248"/>
      <c r="J43" s="248"/>
      <c r="K43" s="248"/>
      <c r="L43" s="248"/>
      <c r="M43" s="248"/>
      <c r="N43" s="249"/>
      <c r="O43" s="239">
        <f>SUM(P4:P39,O41)</f>
        <v>0</v>
      </c>
      <c r="P43" s="240"/>
      <c r="Q43" s="79"/>
    </row>
    <row r="44" spans="1:17" s="49" customFormat="1" ht="21" thickBot="1" x14ac:dyDescent="0.35">
      <c r="A44" s="46"/>
      <c r="B44" s="123"/>
      <c r="C44" s="100"/>
      <c r="H44" s="100"/>
      <c r="O44" s="50"/>
      <c r="P44" s="50"/>
      <c r="Q44" s="79"/>
    </row>
    <row r="45" spans="1:17" s="49" customFormat="1" ht="21" thickBot="1" x14ac:dyDescent="0.35">
      <c r="A45" s="46"/>
      <c r="B45" s="250" t="s">
        <v>69</v>
      </c>
      <c r="C45" s="251"/>
      <c r="D45" s="251"/>
      <c r="E45" s="251"/>
      <c r="F45" s="251"/>
      <c r="G45" s="251"/>
      <c r="H45" s="251"/>
      <c r="I45" s="251"/>
      <c r="J45" s="251"/>
      <c r="K45" s="251"/>
      <c r="L45" s="251"/>
      <c r="M45" s="251"/>
      <c r="N45" s="252"/>
      <c r="O45" s="239"/>
      <c r="P45" s="240"/>
      <c r="Q45" s="79"/>
    </row>
    <row r="46" spans="1:17" s="49" customFormat="1" ht="21" thickBot="1" x14ac:dyDescent="0.35">
      <c r="A46" s="46"/>
      <c r="B46" s="123"/>
      <c r="C46" s="100"/>
      <c r="H46" s="100"/>
      <c r="O46" s="50"/>
      <c r="P46" s="50"/>
      <c r="Q46" s="79"/>
    </row>
    <row r="47" spans="1:17" s="49" customFormat="1" ht="21" thickBot="1" x14ac:dyDescent="0.35">
      <c r="A47" s="46"/>
      <c r="B47" s="241" t="s">
        <v>70</v>
      </c>
      <c r="C47" s="242"/>
      <c r="D47" s="242"/>
      <c r="E47" s="242"/>
      <c r="F47" s="242"/>
      <c r="G47" s="242"/>
      <c r="H47" s="242"/>
      <c r="I47" s="242"/>
      <c r="J47" s="242"/>
      <c r="K47" s="242"/>
      <c r="L47" s="242"/>
      <c r="M47" s="242"/>
      <c r="N47" s="243"/>
      <c r="O47" s="239">
        <f>SUM(O43-O45)</f>
        <v>0</v>
      </c>
      <c r="P47" s="240"/>
      <c r="Q47" s="79"/>
    </row>
  </sheetData>
  <mergeCells count="10">
    <mergeCell ref="A1:Q1"/>
    <mergeCell ref="A2:Q2"/>
    <mergeCell ref="B45:N45"/>
    <mergeCell ref="O45:P45"/>
    <mergeCell ref="B47:N47"/>
    <mergeCell ref="O47:P47"/>
    <mergeCell ref="B41:N41"/>
    <mergeCell ref="O41:P41"/>
    <mergeCell ref="B43:N43"/>
    <mergeCell ref="O43:P43"/>
  </mergeCells>
  <pageMargins left="0.7" right="0.7" top="0.75" bottom="0.75" header="0.3" footer="0.3"/>
  <pageSetup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2"/>
  </sheetPr>
  <dimension ref="A1:Q23"/>
  <sheetViews>
    <sheetView topLeftCell="I13" zoomScale="80" zoomScaleNormal="80" workbookViewId="0">
      <selection activeCell="O19" sqref="O19:P19"/>
    </sheetView>
  </sheetViews>
  <sheetFormatPr defaultRowHeight="15" x14ac:dyDescent="0.25"/>
  <cols>
    <col min="1" max="1" width="16.14062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304</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5" customFormat="1" ht="113.1" customHeight="1" x14ac:dyDescent="0.25">
      <c r="A4" s="108" t="s">
        <v>45</v>
      </c>
      <c r="B4" s="164">
        <v>1</v>
      </c>
      <c r="C4" s="165">
        <v>105</v>
      </c>
      <c r="D4" s="166" t="s">
        <v>46</v>
      </c>
      <c r="E4" s="166" t="s">
        <v>305</v>
      </c>
      <c r="F4" s="166" t="s">
        <v>187</v>
      </c>
      <c r="G4" s="167">
        <v>4</v>
      </c>
      <c r="H4" s="168" t="e" vm="62">
        <v>#VALUE!</v>
      </c>
      <c r="I4" s="166" t="s">
        <v>306</v>
      </c>
      <c r="J4" s="166" t="s">
        <v>307</v>
      </c>
      <c r="K4" s="169">
        <v>2341</v>
      </c>
      <c r="L4" s="166" t="s">
        <v>308</v>
      </c>
      <c r="M4" s="166" t="s">
        <v>309</v>
      </c>
      <c r="N4" s="156"/>
      <c r="O4" s="142"/>
      <c r="P4" s="142">
        <f>SUM(O4*G4)</f>
        <v>0</v>
      </c>
      <c r="Q4" s="20"/>
    </row>
    <row r="5" spans="1:17" s="5" customFormat="1" ht="113.1" customHeight="1" x14ac:dyDescent="0.25">
      <c r="A5" s="114" t="s">
        <v>45</v>
      </c>
      <c r="B5" s="95">
        <v>1</v>
      </c>
      <c r="C5" s="106">
        <v>105</v>
      </c>
      <c r="D5" s="40" t="s">
        <v>46</v>
      </c>
      <c r="E5" s="40" t="s">
        <v>310</v>
      </c>
      <c r="F5" s="41" t="s">
        <v>48</v>
      </c>
      <c r="G5" s="40">
        <v>4</v>
      </c>
      <c r="H5" s="121" t="e" vm="63">
        <v>#VALUE!</v>
      </c>
      <c r="I5" s="67" t="s">
        <v>306</v>
      </c>
      <c r="J5" s="41" t="s">
        <v>311</v>
      </c>
      <c r="K5" s="41">
        <v>3495</v>
      </c>
      <c r="L5" s="41" t="s">
        <v>312</v>
      </c>
      <c r="M5" s="41" t="s">
        <v>313</v>
      </c>
      <c r="N5" s="41"/>
      <c r="O5" s="64"/>
      <c r="P5" s="64">
        <f t="shared" ref="P5:P15" si="0">SUM(O5*G5)</f>
        <v>0</v>
      </c>
      <c r="Q5" s="92"/>
    </row>
    <row r="6" spans="1:17" s="5" customFormat="1" ht="113.1" customHeight="1" x14ac:dyDescent="0.25">
      <c r="A6" s="114" t="s">
        <v>45</v>
      </c>
      <c r="B6" s="95">
        <v>1</v>
      </c>
      <c r="C6" s="106">
        <v>110</v>
      </c>
      <c r="D6" s="40" t="s">
        <v>154</v>
      </c>
      <c r="E6" s="40" t="s">
        <v>314</v>
      </c>
      <c r="F6" s="41" t="s">
        <v>315</v>
      </c>
      <c r="G6" s="40">
        <v>2</v>
      </c>
      <c r="H6" s="121" t="e" vm="64">
        <v>#VALUE!</v>
      </c>
      <c r="I6" s="40" t="s">
        <v>306</v>
      </c>
      <c r="J6" s="41" t="s">
        <v>316</v>
      </c>
      <c r="K6" s="63">
        <v>2154</v>
      </c>
      <c r="L6" s="41" t="s">
        <v>317</v>
      </c>
      <c r="M6" s="41" t="s">
        <v>318</v>
      </c>
      <c r="N6" s="41"/>
      <c r="O6" s="64"/>
      <c r="P6" s="64">
        <f t="shared" si="0"/>
        <v>0</v>
      </c>
      <c r="Q6" s="92"/>
    </row>
    <row r="7" spans="1:17" s="5" customFormat="1" ht="113.1" customHeight="1" x14ac:dyDescent="0.25">
      <c r="A7" s="114" t="s">
        <v>45</v>
      </c>
      <c r="B7" s="95">
        <v>1</v>
      </c>
      <c r="C7" s="106">
        <v>110</v>
      </c>
      <c r="D7" s="40" t="s">
        <v>154</v>
      </c>
      <c r="E7" s="40" t="s">
        <v>319</v>
      </c>
      <c r="F7" s="41" t="s">
        <v>320</v>
      </c>
      <c r="G7" s="40">
        <v>4</v>
      </c>
      <c r="H7" s="121" t="e" vm="65">
        <v>#VALUE!</v>
      </c>
      <c r="I7" s="40" t="s">
        <v>306</v>
      </c>
      <c r="J7" s="41" t="s">
        <v>321</v>
      </c>
      <c r="K7" s="63" t="s">
        <v>322</v>
      </c>
      <c r="L7" s="41" t="s">
        <v>323</v>
      </c>
      <c r="M7" s="41" t="s">
        <v>324</v>
      </c>
      <c r="N7" s="41"/>
      <c r="O7" s="64"/>
      <c r="P7" s="64">
        <f t="shared" si="0"/>
        <v>0</v>
      </c>
      <c r="Q7" s="92"/>
    </row>
    <row r="8" spans="1:17" s="5" customFormat="1" ht="113.1" customHeight="1" x14ac:dyDescent="0.25">
      <c r="A8" s="114" t="s">
        <v>45</v>
      </c>
      <c r="B8" s="95">
        <v>1</v>
      </c>
      <c r="C8" s="106">
        <v>117</v>
      </c>
      <c r="D8" s="40" t="s">
        <v>106</v>
      </c>
      <c r="E8" s="40" t="s">
        <v>325</v>
      </c>
      <c r="F8" s="41" t="s">
        <v>326</v>
      </c>
      <c r="G8" s="40">
        <v>6</v>
      </c>
      <c r="H8" s="121" t="e" vm="66">
        <v>#VALUE!</v>
      </c>
      <c r="I8" s="40" t="s">
        <v>306</v>
      </c>
      <c r="J8" s="41" t="s">
        <v>327</v>
      </c>
      <c r="K8" s="63">
        <v>2355</v>
      </c>
      <c r="L8" s="41" t="s">
        <v>328</v>
      </c>
      <c r="M8" s="41" t="s">
        <v>309</v>
      </c>
      <c r="N8" s="41"/>
      <c r="O8" s="45"/>
      <c r="P8" s="64">
        <f t="shared" si="0"/>
        <v>0</v>
      </c>
      <c r="Q8" s="152"/>
    </row>
    <row r="9" spans="1:17" s="5" customFormat="1" ht="113.1" customHeight="1" x14ac:dyDescent="0.25">
      <c r="A9" s="114" t="s">
        <v>45</v>
      </c>
      <c r="B9" s="95">
        <v>1</v>
      </c>
      <c r="C9" s="106">
        <v>125</v>
      </c>
      <c r="D9" s="40" t="s">
        <v>99</v>
      </c>
      <c r="E9" s="40" t="s">
        <v>329</v>
      </c>
      <c r="F9" s="41" t="s">
        <v>330</v>
      </c>
      <c r="G9" s="40">
        <v>3</v>
      </c>
      <c r="H9" s="121" t="e" vm="67">
        <v>#VALUE!</v>
      </c>
      <c r="I9" s="40" t="s">
        <v>306</v>
      </c>
      <c r="J9" s="41" t="s">
        <v>321</v>
      </c>
      <c r="K9" s="63" t="s">
        <v>331</v>
      </c>
      <c r="L9" s="41" t="s">
        <v>332</v>
      </c>
      <c r="M9" s="41" t="s">
        <v>333</v>
      </c>
      <c r="N9" s="41"/>
      <c r="O9" s="70"/>
      <c r="P9" s="64">
        <f t="shared" si="0"/>
        <v>0</v>
      </c>
      <c r="Q9" s="92"/>
    </row>
    <row r="10" spans="1:17" s="5" customFormat="1" ht="113.1" customHeight="1" x14ac:dyDescent="0.25">
      <c r="A10" s="114" t="s">
        <v>45</v>
      </c>
      <c r="B10" s="95">
        <v>1</v>
      </c>
      <c r="C10" s="106">
        <v>130</v>
      </c>
      <c r="D10" s="40" t="s">
        <v>113</v>
      </c>
      <c r="E10" s="40" t="s">
        <v>334</v>
      </c>
      <c r="F10" s="41" t="s">
        <v>315</v>
      </c>
      <c r="G10" s="40">
        <v>3</v>
      </c>
      <c r="H10" s="121" t="e" vm="68">
        <v>#VALUE!</v>
      </c>
      <c r="I10" s="40" t="s">
        <v>306</v>
      </c>
      <c r="J10" s="41" t="s">
        <v>335</v>
      </c>
      <c r="K10" s="63">
        <v>2104</v>
      </c>
      <c r="L10" s="41" t="s">
        <v>336</v>
      </c>
      <c r="M10" s="41" t="s">
        <v>337</v>
      </c>
      <c r="N10" s="41"/>
      <c r="O10" s="64"/>
      <c r="P10" s="64">
        <f t="shared" si="0"/>
        <v>0</v>
      </c>
      <c r="Q10" s="152"/>
    </row>
    <row r="11" spans="1:17" s="5" customFormat="1" ht="113.1" customHeight="1" x14ac:dyDescent="0.25">
      <c r="A11" s="114" t="s">
        <v>45</v>
      </c>
      <c r="B11" s="95">
        <v>1</v>
      </c>
      <c r="C11" s="106">
        <v>130</v>
      </c>
      <c r="D11" s="40" t="s">
        <v>113</v>
      </c>
      <c r="E11" s="40" t="s">
        <v>314</v>
      </c>
      <c r="F11" s="41" t="s">
        <v>315</v>
      </c>
      <c r="G11" s="40">
        <v>6</v>
      </c>
      <c r="H11" s="121" t="e" vm="69">
        <v>#VALUE!</v>
      </c>
      <c r="I11" s="40" t="s">
        <v>306</v>
      </c>
      <c r="J11" s="41" t="s">
        <v>316</v>
      </c>
      <c r="K11" s="63">
        <v>2154</v>
      </c>
      <c r="L11" s="41" t="s">
        <v>317</v>
      </c>
      <c r="M11" s="41" t="s">
        <v>338</v>
      </c>
      <c r="N11" s="41"/>
      <c r="O11" s="70"/>
      <c r="P11" s="64">
        <f t="shared" si="0"/>
        <v>0</v>
      </c>
      <c r="Q11" s="92"/>
    </row>
    <row r="12" spans="1:17" s="5" customFormat="1" ht="113.1" customHeight="1" x14ac:dyDescent="0.25">
      <c r="A12" s="114" t="s">
        <v>45</v>
      </c>
      <c r="B12" s="95">
        <v>1</v>
      </c>
      <c r="C12" s="106">
        <v>130</v>
      </c>
      <c r="D12" s="40" t="s">
        <v>113</v>
      </c>
      <c r="E12" s="40" t="s">
        <v>339</v>
      </c>
      <c r="F12" s="41" t="s">
        <v>315</v>
      </c>
      <c r="G12" s="40">
        <v>3</v>
      </c>
      <c r="H12" s="121" t="e" vm="70">
        <v>#VALUE!</v>
      </c>
      <c r="I12" s="40" t="s">
        <v>306</v>
      </c>
      <c r="J12" s="41" t="s">
        <v>335</v>
      </c>
      <c r="K12" s="63">
        <v>2102</v>
      </c>
      <c r="L12" s="41" t="s">
        <v>340</v>
      </c>
      <c r="M12" s="41" t="s">
        <v>341</v>
      </c>
      <c r="N12" s="41"/>
      <c r="O12" s="64"/>
      <c r="P12" s="64">
        <f t="shared" si="0"/>
        <v>0</v>
      </c>
      <c r="Q12" s="152"/>
    </row>
    <row r="13" spans="1:17" s="5" customFormat="1" ht="113.1" customHeight="1" x14ac:dyDescent="0.25">
      <c r="A13" s="114" t="s">
        <v>45</v>
      </c>
      <c r="B13" s="95">
        <v>1</v>
      </c>
      <c r="C13" s="106">
        <v>130</v>
      </c>
      <c r="D13" s="40" t="s">
        <v>175</v>
      </c>
      <c r="E13" s="40" t="s">
        <v>329</v>
      </c>
      <c r="F13" s="41" t="s">
        <v>330</v>
      </c>
      <c r="G13" s="40">
        <v>1</v>
      </c>
      <c r="H13" s="121" t="e" vm="67">
        <v>#VALUE!</v>
      </c>
      <c r="I13" s="40" t="s">
        <v>306</v>
      </c>
      <c r="J13" s="41" t="s">
        <v>321</v>
      </c>
      <c r="K13" s="63" t="s">
        <v>331</v>
      </c>
      <c r="L13" s="41" t="s">
        <v>342</v>
      </c>
      <c r="M13" s="41" t="s">
        <v>333</v>
      </c>
      <c r="N13" s="41"/>
      <c r="O13" s="70"/>
      <c r="P13" s="64">
        <f t="shared" si="0"/>
        <v>0</v>
      </c>
      <c r="Q13" s="153"/>
    </row>
    <row r="14" spans="1:17" s="5" customFormat="1" ht="113.1" customHeight="1" x14ac:dyDescent="0.25">
      <c r="A14" s="114" t="s">
        <v>45</v>
      </c>
      <c r="B14" s="95">
        <v>1</v>
      </c>
      <c r="C14" s="106">
        <v>130</v>
      </c>
      <c r="D14" s="40" t="s">
        <v>113</v>
      </c>
      <c r="E14" s="40" t="s">
        <v>319</v>
      </c>
      <c r="F14" s="41" t="s">
        <v>330</v>
      </c>
      <c r="G14" s="40">
        <v>4</v>
      </c>
      <c r="H14" s="121" t="e" vm="65">
        <v>#VALUE!</v>
      </c>
      <c r="I14" s="40" t="s">
        <v>306</v>
      </c>
      <c r="J14" s="41" t="s">
        <v>321</v>
      </c>
      <c r="K14" s="63" t="s">
        <v>322</v>
      </c>
      <c r="L14" s="41" t="s">
        <v>343</v>
      </c>
      <c r="M14" s="41" t="s">
        <v>344</v>
      </c>
      <c r="N14" s="41"/>
      <c r="O14" s="64"/>
      <c r="P14" s="64">
        <f t="shared" si="0"/>
        <v>0</v>
      </c>
      <c r="Q14" s="152"/>
    </row>
    <row r="15" spans="1:17" s="5" customFormat="1" ht="113.1" customHeight="1" thickBot="1" x14ac:dyDescent="0.3">
      <c r="A15" s="115" t="s">
        <v>45</v>
      </c>
      <c r="B15" s="140">
        <v>1</v>
      </c>
      <c r="C15" s="116">
        <v>132</v>
      </c>
      <c r="D15" s="43" t="s">
        <v>345</v>
      </c>
      <c r="E15" s="43" t="s">
        <v>310</v>
      </c>
      <c r="F15" s="44" t="s">
        <v>48</v>
      </c>
      <c r="G15" s="43">
        <v>1</v>
      </c>
      <c r="H15" s="122" t="e" vm="63">
        <v>#VALUE!</v>
      </c>
      <c r="I15" s="148" t="s">
        <v>306</v>
      </c>
      <c r="J15" s="44" t="s">
        <v>311</v>
      </c>
      <c r="K15" s="44">
        <v>3495</v>
      </c>
      <c r="L15" s="44" t="s">
        <v>312</v>
      </c>
      <c r="M15" s="44" t="s">
        <v>313</v>
      </c>
      <c r="N15" s="44"/>
      <c r="O15" s="151"/>
      <c r="P15" s="118">
        <f t="shared" si="0"/>
        <v>0</v>
      </c>
      <c r="Q15" s="170"/>
    </row>
    <row r="16" spans="1:17" ht="15.75" thickBot="1" x14ac:dyDescent="0.3"/>
    <row r="17" spans="1:17" s="37" customFormat="1" ht="21" thickBot="1" x14ac:dyDescent="0.35">
      <c r="A17" s="46"/>
      <c r="B17" s="244" t="s">
        <v>67</v>
      </c>
      <c r="C17" s="245"/>
      <c r="D17" s="245"/>
      <c r="E17" s="245"/>
      <c r="F17" s="245"/>
      <c r="G17" s="245"/>
      <c r="H17" s="245"/>
      <c r="I17" s="245"/>
      <c r="J17" s="245"/>
      <c r="K17" s="245"/>
      <c r="L17" s="245"/>
      <c r="M17" s="245"/>
      <c r="N17" s="246"/>
      <c r="O17" s="239"/>
      <c r="P17" s="240"/>
      <c r="Q17" s="79"/>
    </row>
    <row r="18" spans="1:17" s="49" customFormat="1" ht="21" thickBot="1" x14ac:dyDescent="0.35">
      <c r="A18" s="46"/>
      <c r="B18" s="48"/>
      <c r="H18" s="100"/>
      <c r="O18" s="50"/>
      <c r="P18" s="50"/>
      <c r="Q18" s="79"/>
    </row>
    <row r="19" spans="1:17" s="37" customFormat="1" ht="21" thickBot="1" x14ac:dyDescent="0.35">
      <c r="A19" s="46"/>
      <c r="B19" s="247" t="s">
        <v>68</v>
      </c>
      <c r="C19" s="248"/>
      <c r="D19" s="248"/>
      <c r="E19" s="248"/>
      <c r="F19" s="248"/>
      <c r="G19" s="248"/>
      <c r="H19" s="248"/>
      <c r="I19" s="248"/>
      <c r="J19" s="248"/>
      <c r="K19" s="248"/>
      <c r="L19" s="248"/>
      <c r="M19" s="248"/>
      <c r="N19" s="249"/>
      <c r="O19" s="239">
        <f>SUM(P4:P15,O17)</f>
        <v>0</v>
      </c>
      <c r="P19" s="240"/>
      <c r="Q19" s="79"/>
    </row>
    <row r="20" spans="1:17" s="49" customFormat="1" ht="21" thickBot="1" x14ac:dyDescent="0.35">
      <c r="A20" s="46"/>
      <c r="B20" s="48"/>
      <c r="H20" s="100"/>
      <c r="O20" s="50"/>
      <c r="P20" s="50"/>
      <c r="Q20" s="79"/>
    </row>
    <row r="21" spans="1:17" s="49" customFormat="1" ht="21" thickBot="1" x14ac:dyDescent="0.35">
      <c r="A21" s="46"/>
      <c r="B21" s="250" t="s">
        <v>69</v>
      </c>
      <c r="C21" s="251"/>
      <c r="D21" s="251"/>
      <c r="E21" s="251"/>
      <c r="F21" s="251"/>
      <c r="G21" s="251"/>
      <c r="H21" s="251"/>
      <c r="I21" s="251"/>
      <c r="J21" s="251"/>
      <c r="K21" s="251"/>
      <c r="L21" s="251"/>
      <c r="M21" s="251"/>
      <c r="N21" s="252"/>
      <c r="O21" s="239"/>
      <c r="P21" s="240"/>
      <c r="Q21" s="79"/>
    </row>
    <row r="22" spans="1:17" s="49" customFormat="1" ht="21" thickBot="1" x14ac:dyDescent="0.35">
      <c r="A22" s="46"/>
      <c r="B22" s="48"/>
      <c r="H22" s="100"/>
      <c r="O22" s="50"/>
      <c r="P22" s="50"/>
      <c r="Q22" s="79"/>
    </row>
    <row r="23" spans="1:17" s="49" customFormat="1" ht="21" thickBot="1" x14ac:dyDescent="0.35">
      <c r="A23" s="46"/>
      <c r="B23" s="241" t="s">
        <v>70</v>
      </c>
      <c r="C23" s="242"/>
      <c r="D23" s="242"/>
      <c r="E23" s="242"/>
      <c r="F23" s="242"/>
      <c r="G23" s="242"/>
      <c r="H23" s="242"/>
      <c r="I23" s="242"/>
      <c r="J23" s="242"/>
      <c r="K23" s="242"/>
      <c r="L23" s="242"/>
      <c r="M23" s="242"/>
      <c r="N23" s="243"/>
      <c r="O23" s="239">
        <f>SUM(O19-O21)</f>
        <v>0</v>
      </c>
      <c r="P23" s="240"/>
      <c r="Q23" s="79"/>
    </row>
  </sheetData>
  <sortState xmlns:xlrd2="http://schemas.microsoft.com/office/spreadsheetml/2017/richdata2" ref="B4:N9">
    <sortCondition ref="D4:D9"/>
    <sortCondition ref="E4:E9"/>
  </sortState>
  <mergeCells count="10">
    <mergeCell ref="A1:Q1"/>
    <mergeCell ref="A2:Q2"/>
    <mergeCell ref="B21:N21"/>
    <mergeCell ref="O21:P21"/>
    <mergeCell ref="B23:N23"/>
    <mergeCell ref="O23:P23"/>
    <mergeCell ref="B17:N17"/>
    <mergeCell ref="O17:P17"/>
    <mergeCell ref="B19:N19"/>
    <mergeCell ref="O19:P19"/>
  </mergeCells>
  <pageMargins left="0.7" right="0.7" top="0.75" bottom="0.75" header="0.3" footer="0.3"/>
  <pageSetup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6A2270-25D3-4E12-BCA3-F08504300866}">
  <dimension ref="A1:Q18"/>
  <sheetViews>
    <sheetView topLeftCell="J3" zoomScale="60" zoomScaleNormal="60" workbookViewId="0">
      <selection activeCell="O12" sqref="O12:P12"/>
    </sheetView>
  </sheetViews>
  <sheetFormatPr defaultRowHeight="15" x14ac:dyDescent="0.25"/>
  <cols>
    <col min="1" max="1" width="16.8554687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346</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52" customFormat="1" ht="124.5" customHeight="1" x14ac:dyDescent="0.2">
      <c r="A4" s="108" t="s">
        <v>45</v>
      </c>
      <c r="B4" s="178">
        <v>1</v>
      </c>
      <c r="C4" s="171">
        <v>137</v>
      </c>
      <c r="D4" s="17" t="s">
        <v>347</v>
      </c>
      <c r="E4" s="17" t="s">
        <v>348</v>
      </c>
      <c r="F4" s="17" t="s">
        <v>349</v>
      </c>
      <c r="G4" s="18">
        <v>3</v>
      </c>
      <c r="H4" s="19" t="e" vm="71">
        <v>#VALUE!</v>
      </c>
      <c r="I4" s="17" t="s">
        <v>350</v>
      </c>
      <c r="J4" s="17" t="s">
        <v>351</v>
      </c>
      <c r="K4" s="17" t="s">
        <v>352</v>
      </c>
      <c r="L4" s="17" t="s">
        <v>353</v>
      </c>
      <c r="M4" s="16" t="s">
        <v>354</v>
      </c>
      <c r="N4" s="16" t="s">
        <v>355</v>
      </c>
      <c r="O4" s="113"/>
      <c r="P4" s="113">
        <f>SUM(O4*G4)</f>
        <v>0</v>
      </c>
      <c r="Q4" s="20"/>
    </row>
    <row r="5" spans="1:17" s="52" customFormat="1" ht="124.5" customHeight="1" x14ac:dyDescent="0.2">
      <c r="A5" s="114" t="s">
        <v>45</v>
      </c>
      <c r="B5" s="12">
        <v>1</v>
      </c>
      <c r="C5" s="174">
        <v>135</v>
      </c>
      <c r="D5" s="13" t="s">
        <v>147</v>
      </c>
      <c r="E5" s="13" t="s">
        <v>356</v>
      </c>
      <c r="F5" s="13" t="s">
        <v>357</v>
      </c>
      <c r="G5" s="14">
        <v>1</v>
      </c>
      <c r="H5" s="15" t="e" vm="72">
        <v>#VALUE!</v>
      </c>
      <c r="I5" s="13" t="s">
        <v>350</v>
      </c>
      <c r="J5" s="13" t="s">
        <v>351</v>
      </c>
      <c r="K5" s="13" t="s">
        <v>352</v>
      </c>
      <c r="L5" s="13" t="s">
        <v>358</v>
      </c>
      <c r="M5" s="93" t="s">
        <v>359</v>
      </c>
      <c r="N5" s="93" t="s">
        <v>360</v>
      </c>
      <c r="O5" s="6"/>
      <c r="P5" s="6">
        <f>SUM(O5*G5)</f>
        <v>0</v>
      </c>
      <c r="Q5" s="92"/>
    </row>
    <row r="6" spans="1:17" s="52" customFormat="1" ht="124.5" customHeight="1" x14ac:dyDescent="0.2">
      <c r="A6" s="114" t="s">
        <v>45</v>
      </c>
      <c r="B6" s="12">
        <v>1</v>
      </c>
      <c r="C6" s="173">
        <v>171</v>
      </c>
      <c r="D6" s="53" t="s">
        <v>143</v>
      </c>
      <c r="E6" s="13" t="s">
        <v>361</v>
      </c>
      <c r="F6" s="13" t="s">
        <v>265</v>
      </c>
      <c r="G6" s="14">
        <v>6</v>
      </c>
      <c r="H6" s="15" t="e" vm="73">
        <v>#VALUE!</v>
      </c>
      <c r="I6" s="13" t="s">
        <v>350</v>
      </c>
      <c r="J6" s="13" t="s">
        <v>362</v>
      </c>
      <c r="K6" s="13" t="s">
        <v>363</v>
      </c>
      <c r="L6" s="13" t="s">
        <v>364</v>
      </c>
      <c r="M6" s="93" t="s">
        <v>365</v>
      </c>
      <c r="N6" s="56" t="s">
        <v>366</v>
      </c>
      <c r="O6" s="6"/>
      <c r="P6" s="6"/>
      <c r="Q6" s="92"/>
    </row>
    <row r="7" spans="1:17" s="1" customFormat="1" ht="113.1" customHeight="1" x14ac:dyDescent="0.25">
      <c r="A7" s="114" t="s">
        <v>45</v>
      </c>
      <c r="B7" s="95">
        <v>1</v>
      </c>
      <c r="C7" s="173">
        <v>161</v>
      </c>
      <c r="D7" s="89" t="s">
        <v>287</v>
      </c>
      <c r="E7" s="89" t="s">
        <v>367</v>
      </c>
      <c r="F7" s="90" t="s">
        <v>265</v>
      </c>
      <c r="G7" s="91">
        <v>1</v>
      </c>
      <c r="H7" s="175" t="e" vm="74">
        <v>#VALUE!</v>
      </c>
      <c r="I7" s="90" t="s">
        <v>368</v>
      </c>
      <c r="J7" s="90" t="s">
        <v>369</v>
      </c>
      <c r="K7" s="41" t="s">
        <v>370</v>
      </c>
      <c r="L7" s="90" t="s">
        <v>371</v>
      </c>
      <c r="M7" s="90" t="s">
        <v>372</v>
      </c>
      <c r="N7" s="90" t="s">
        <v>373</v>
      </c>
      <c r="O7" s="64"/>
      <c r="P7" s="64">
        <f t="shared" ref="P7" si="0">SUM(O7*G7)</f>
        <v>0</v>
      </c>
      <c r="Q7" s="92"/>
    </row>
    <row r="8" spans="1:17" s="52" customFormat="1" ht="124.5" customHeight="1" thickBot="1" x14ac:dyDescent="0.25">
      <c r="A8" s="131" t="s">
        <v>374</v>
      </c>
      <c r="B8" s="179">
        <v>1</v>
      </c>
      <c r="C8" s="172">
        <v>137</v>
      </c>
      <c r="D8" s="8" t="s">
        <v>347</v>
      </c>
      <c r="E8" s="8" t="s">
        <v>375</v>
      </c>
      <c r="F8" s="8" t="s">
        <v>376</v>
      </c>
      <c r="G8" s="9">
        <v>6</v>
      </c>
      <c r="H8" s="10" t="e" vm="75">
        <v>#VALUE!</v>
      </c>
      <c r="I8" s="8" t="s">
        <v>350</v>
      </c>
      <c r="J8" s="8" t="s">
        <v>377</v>
      </c>
      <c r="K8" s="8" t="s">
        <v>378</v>
      </c>
      <c r="L8" s="8" t="s">
        <v>379</v>
      </c>
      <c r="M8" s="11" t="s">
        <v>380</v>
      </c>
      <c r="N8" s="11" t="s">
        <v>381</v>
      </c>
      <c r="O8" s="119"/>
      <c r="P8" s="119">
        <f>SUM(O8*G8)</f>
        <v>0</v>
      </c>
      <c r="Q8" s="137"/>
    </row>
    <row r="9" spans="1:17" ht="21" thickBot="1" x14ac:dyDescent="0.3">
      <c r="O9" s="176"/>
      <c r="P9" s="177"/>
      <c r="Q9" s="47"/>
    </row>
    <row r="10" spans="1:17" s="37" customFormat="1" ht="21.75" thickBot="1" x14ac:dyDescent="0.35">
      <c r="A10" s="46"/>
      <c r="B10" s="244" t="s">
        <v>67</v>
      </c>
      <c r="C10" s="245"/>
      <c r="D10" s="245"/>
      <c r="E10" s="245"/>
      <c r="F10" s="245"/>
      <c r="G10" s="245"/>
      <c r="H10" s="245"/>
      <c r="I10" s="245"/>
      <c r="J10" s="245"/>
      <c r="K10" s="245"/>
      <c r="L10" s="245"/>
      <c r="M10" s="245"/>
      <c r="N10" s="246"/>
      <c r="O10" s="239"/>
      <c r="P10" s="240"/>
      <c r="Q10" s="105"/>
    </row>
    <row r="11" spans="1:17" s="49" customFormat="1" ht="21" thickBot="1" x14ac:dyDescent="0.35">
      <c r="A11" s="46"/>
      <c r="B11" s="48"/>
      <c r="H11" s="100"/>
      <c r="O11" s="50"/>
      <c r="P11" s="50"/>
      <c r="Q11" s="47"/>
    </row>
    <row r="12" spans="1:17" s="37" customFormat="1" ht="21" thickBot="1" x14ac:dyDescent="0.35">
      <c r="A12" s="46"/>
      <c r="B12" s="247" t="s">
        <v>68</v>
      </c>
      <c r="C12" s="248"/>
      <c r="D12" s="248"/>
      <c r="E12" s="248"/>
      <c r="F12" s="248"/>
      <c r="G12" s="248"/>
      <c r="H12" s="248"/>
      <c r="I12" s="248"/>
      <c r="J12" s="248"/>
      <c r="K12" s="248"/>
      <c r="L12" s="248"/>
      <c r="M12" s="248"/>
      <c r="N12" s="249"/>
      <c r="O12" s="239">
        <f>SUM(P4:P8,O10)</f>
        <v>0</v>
      </c>
      <c r="P12" s="240"/>
      <c r="Q12" s="49"/>
    </row>
    <row r="13" spans="1:17" s="49" customFormat="1" ht="21" thickBot="1" x14ac:dyDescent="0.35">
      <c r="A13" s="46"/>
      <c r="B13" s="48"/>
      <c r="H13" s="100"/>
      <c r="O13" s="50"/>
      <c r="P13" s="50"/>
      <c r="Q13" s="51"/>
    </row>
    <row r="14" spans="1:17" s="49" customFormat="1" ht="21" thickBot="1" x14ac:dyDescent="0.35">
      <c r="A14" s="46"/>
      <c r="B14" s="250" t="s">
        <v>69</v>
      </c>
      <c r="C14" s="251"/>
      <c r="D14" s="251"/>
      <c r="E14" s="251"/>
      <c r="F14" s="251"/>
      <c r="G14" s="251"/>
      <c r="H14" s="251"/>
      <c r="I14" s="251"/>
      <c r="J14" s="251"/>
      <c r="K14" s="251"/>
      <c r="L14" s="251"/>
      <c r="M14" s="251"/>
      <c r="N14" s="252"/>
      <c r="O14" s="239"/>
      <c r="P14" s="240"/>
    </row>
    <row r="15" spans="1:17" s="49" customFormat="1" ht="21" thickBot="1" x14ac:dyDescent="0.35">
      <c r="A15" s="46"/>
      <c r="B15" s="48"/>
      <c r="H15" s="100"/>
      <c r="O15" s="50"/>
      <c r="P15" s="50"/>
      <c r="Q15" s="51"/>
    </row>
    <row r="16" spans="1:17" s="49" customFormat="1" ht="21" thickBot="1" x14ac:dyDescent="0.35">
      <c r="A16" s="46"/>
      <c r="B16" s="241" t="s">
        <v>70</v>
      </c>
      <c r="C16" s="242"/>
      <c r="D16" s="242"/>
      <c r="E16" s="242"/>
      <c r="F16" s="242"/>
      <c r="G16" s="242"/>
      <c r="H16" s="242"/>
      <c r="I16" s="242"/>
      <c r="J16" s="242"/>
      <c r="K16" s="242"/>
      <c r="L16" s="242"/>
      <c r="M16" s="242"/>
      <c r="N16" s="243"/>
      <c r="O16" s="239">
        <f>SUM(O12-O14)</f>
        <v>0</v>
      </c>
      <c r="P16" s="240"/>
      <c r="Q16" s="79"/>
    </row>
    <row r="17" spans="15:16" ht="20.25" x14ac:dyDescent="0.25">
      <c r="O17" s="50"/>
      <c r="P17" s="50"/>
    </row>
    <row r="18" spans="15:16" x14ac:dyDescent="0.25">
      <c r="O18" s="29"/>
      <c r="P18" s="29"/>
    </row>
  </sheetData>
  <mergeCells count="10">
    <mergeCell ref="A1:Q1"/>
    <mergeCell ref="A2:Q2"/>
    <mergeCell ref="B14:N14"/>
    <mergeCell ref="O14:P14"/>
    <mergeCell ref="B16:N16"/>
    <mergeCell ref="O16:P16"/>
    <mergeCell ref="B10:N10"/>
    <mergeCell ref="O10:P10"/>
    <mergeCell ref="B12:N12"/>
    <mergeCell ref="O12:P12"/>
  </mergeCells>
  <pageMargins left="0.7" right="0.7" top="0.75" bottom="0.75" header="0.3" footer="0.3"/>
  <pageSetup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FCCFEE-EC48-47A3-881C-404620076A59}">
  <dimension ref="A1:Q15"/>
  <sheetViews>
    <sheetView topLeftCell="J3" zoomScale="60" zoomScaleNormal="60" workbookViewId="0">
      <selection activeCell="O10" sqref="O10:P10"/>
    </sheetView>
  </sheetViews>
  <sheetFormatPr defaultRowHeight="15" x14ac:dyDescent="0.25"/>
  <cols>
    <col min="1" max="1" width="15.570312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382</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1" customFormat="1" ht="264.75" customHeight="1" x14ac:dyDescent="0.25">
      <c r="A4" s="124" t="s">
        <v>45</v>
      </c>
      <c r="B4" s="125">
        <v>1</v>
      </c>
      <c r="C4" s="126">
        <v>105</v>
      </c>
      <c r="D4" s="127" t="s">
        <v>46</v>
      </c>
      <c r="E4" s="128" t="s">
        <v>383</v>
      </c>
      <c r="F4" s="129" t="s">
        <v>384</v>
      </c>
      <c r="G4" s="127">
        <v>4</v>
      </c>
      <c r="H4" s="130" t="e" vm="76">
        <v>#VALUE!</v>
      </c>
      <c r="I4" s="127" t="s">
        <v>385</v>
      </c>
      <c r="J4" s="129" t="s">
        <v>386</v>
      </c>
      <c r="K4" s="129" t="s">
        <v>387</v>
      </c>
      <c r="L4" s="129" t="s">
        <v>388</v>
      </c>
      <c r="M4" s="111" t="s">
        <v>389</v>
      </c>
      <c r="N4" s="129"/>
      <c r="O4" s="113"/>
      <c r="P4" s="113">
        <f>SUM(O4*G4)</f>
        <v>0</v>
      </c>
      <c r="Q4" s="20"/>
    </row>
    <row r="5" spans="1:17" s="1" customFormat="1" ht="124.15" customHeight="1" x14ac:dyDescent="0.25">
      <c r="A5" s="182" t="s">
        <v>45</v>
      </c>
      <c r="B5" s="183">
        <v>1</v>
      </c>
      <c r="C5" s="180">
        <v>130</v>
      </c>
      <c r="D5" s="58" t="s">
        <v>113</v>
      </c>
      <c r="E5" s="59" t="s">
        <v>383</v>
      </c>
      <c r="F5" s="60" t="s">
        <v>384</v>
      </c>
      <c r="G5" s="58">
        <v>1</v>
      </c>
      <c r="H5" s="61" t="e" vm="76">
        <v>#VALUE!</v>
      </c>
      <c r="I5" s="58" t="s">
        <v>385</v>
      </c>
      <c r="J5" s="60" t="s">
        <v>386</v>
      </c>
      <c r="K5" s="60" t="s">
        <v>387</v>
      </c>
      <c r="L5" s="60" t="s">
        <v>388</v>
      </c>
      <c r="M5" s="41" t="s">
        <v>390</v>
      </c>
      <c r="N5" s="60"/>
      <c r="O5" s="6"/>
      <c r="P5" s="6">
        <f>SUM(O5*G5)</f>
        <v>0</v>
      </c>
      <c r="Q5" s="92"/>
    </row>
    <row r="6" spans="1:17" s="1" customFormat="1" ht="124.15" customHeight="1" thickBot="1" x14ac:dyDescent="0.3">
      <c r="A6" s="131" t="s">
        <v>45</v>
      </c>
      <c r="B6" s="184">
        <v>1</v>
      </c>
      <c r="C6" s="185">
        <v>130</v>
      </c>
      <c r="D6" s="186" t="s">
        <v>113</v>
      </c>
      <c r="E6" s="187" t="s">
        <v>391</v>
      </c>
      <c r="F6" s="188" t="s">
        <v>392</v>
      </c>
      <c r="G6" s="186">
        <v>3</v>
      </c>
      <c r="H6" s="189" t="e" vm="77">
        <v>#VALUE!</v>
      </c>
      <c r="I6" s="186" t="s">
        <v>385</v>
      </c>
      <c r="J6" s="188" t="s">
        <v>393</v>
      </c>
      <c r="K6" s="188" t="s">
        <v>394</v>
      </c>
      <c r="L6" s="188" t="s">
        <v>395</v>
      </c>
      <c r="M6" s="44" t="s">
        <v>396</v>
      </c>
      <c r="N6" s="188"/>
      <c r="O6" s="118"/>
      <c r="P6" s="119">
        <f>SUM(O6*G6)</f>
        <v>0</v>
      </c>
      <c r="Q6" s="21"/>
    </row>
    <row r="7" spans="1:17" ht="15.75" thickBot="1" x14ac:dyDescent="0.3">
      <c r="O7" s="176"/>
      <c r="P7" s="181" t="s">
        <v>25</v>
      </c>
      <c r="Q7" s="107"/>
    </row>
    <row r="8" spans="1:17" s="37" customFormat="1" ht="21" thickBot="1" x14ac:dyDescent="0.35">
      <c r="A8" s="46"/>
      <c r="B8" s="244" t="s">
        <v>67</v>
      </c>
      <c r="C8" s="245"/>
      <c r="D8" s="245"/>
      <c r="E8" s="245"/>
      <c r="F8" s="245"/>
      <c r="G8" s="245"/>
      <c r="H8" s="245"/>
      <c r="I8" s="245"/>
      <c r="J8" s="245"/>
      <c r="K8" s="245"/>
      <c r="L8" s="245"/>
      <c r="M8" s="245"/>
      <c r="N8" s="246"/>
      <c r="O8" s="239"/>
      <c r="P8" s="240"/>
      <c r="Q8" s="104"/>
    </row>
    <row r="9" spans="1:17" s="49" customFormat="1" ht="21" thickBot="1" x14ac:dyDescent="0.35">
      <c r="A9" s="46"/>
      <c r="B9" s="48"/>
      <c r="O9" s="50"/>
      <c r="P9" s="50"/>
      <c r="Q9" s="47"/>
    </row>
    <row r="10" spans="1:17" s="37" customFormat="1" ht="21.75" thickBot="1" x14ac:dyDescent="0.35">
      <c r="A10" s="46"/>
      <c r="B10" s="247" t="s">
        <v>68</v>
      </c>
      <c r="C10" s="248"/>
      <c r="D10" s="248"/>
      <c r="E10" s="248"/>
      <c r="F10" s="248"/>
      <c r="G10" s="248"/>
      <c r="H10" s="248"/>
      <c r="I10" s="248"/>
      <c r="J10" s="248"/>
      <c r="K10" s="248"/>
      <c r="L10" s="248"/>
      <c r="M10" s="248"/>
      <c r="N10" s="249"/>
      <c r="O10" s="239">
        <f>SUM(P4:P6,O8)</f>
        <v>0</v>
      </c>
      <c r="P10" s="240"/>
      <c r="Q10" s="105"/>
    </row>
    <row r="11" spans="1:17" s="49" customFormat="1" ht="21" thickBot="1" x14ac:dyDescent="0.35">
      <c r="A11" s="46"/>
      <c r="B11" s="48"/>
      <c r="O11" s="50"/>
      <c r="P11" s="50"/>
      <c r="Q11" s="47"/>
    </row>
    <row r="12" spans="1:17" s="49" customFormat="1" ht="21" thickBot="1" x14ac:dyDescent="0.35">
      <c r="A12" s="46"/>
      <c r="B12" s="250" t="s">
        <v>69</v>
      </c>
      <c r="C12" s="251"/>
      <c r="D12" s="251"/>
      <c r="E12" s="251"/>
      <c r="F12" s="251"/>
      <c r="G12" s="251"/>
      <c r="H12" s="251"/>
      <c r="I12" s="251"/>
      <c r="J12" s="251"/>
      <c r="K12" s="251"/>
      <c r="L12" s="251"/>
      <c r="M12" s="251"/>
      <c r="N12" s="252"/>
      <c r="O12" s="239"/>
      <c r="P12" s="240"/>
    </row>
    <row r="13" spans="1:17" s="49" customFormat="1" ht="21" thickBot="1" x14ac:dyDescent="0.35">
      <c r="A13" s="46"/>
      <c r="B13" s="48"/>
      <c r="O13" s="50"/>
      <c r="P13" s="50"/>
      <c r="Q13" s="51"/>
    </row>
    <row r="14" spans="1:17" s="49" customFormat="1" ht="21" thickBot="1" x14ac:dyDescent="0.35">
      <c r="A14" s="46"/>
      <c r="B14" s="241" t="s">
        <v>70</v>
      </c>
      <c r="C14" s="242"/>
      <c r="D14" s="242"/>
      <c r="E14" s="242"/>
      <c r="F14" s="242"/>
      <c r="G14" s="242"/>
      <c r="H14" s="242"/>
      <c r="I14" s="242"/>
      <c r="J14" s="242"/>
      <c r="K14" s="242"/>
      <c r="L14" s="242"/>
      <c r="M14" s="242"/>
      <c r="N14" s="243"/>
      <c r="O14" s="239">
        <f>O10-O12</f>
        <v>0</v>
      </c>
      <c r="P14" s="240"/>
    </row>
    <row r="15" spans="1:17" ht="20.25" x14ac:dyDescent="0.25">
      <c r="O15" s="29"/>
      <c r="P15" s="29"/>
      <c r="Q15" s="51"/>
    </row>
  </sheetData>
  <mergeCells count="10">
    <mergeCell ref="A1:Q1"/>
    <mergeCell ref="A2:Q2"/>
    <mergeCell ref="O14:P14"/>
    <mergeCell ref="B12:N12"/>
    <mergeCell ref="O12:P12"/>
    <mergeCell ref="B14:N14"/>
    <mergeCell ref="B8:N8"/>
    <mergeCell ref="O8:P8"/>
    <mergeCell ref="B10:N10"/>
    <mergeCell ref="O10:P10"/>
  </mergeCells>
  <pageMargins left="0.7" right="0.7" top="0.75" bottom="0.75" header="0.3" footer="0.3"/>
  <pageSetup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Q38"/>
  <sheetViews>
    <sheetView topLeftCell="J24" zoomScale="52" zoomScaleNormal="52" workbookViewId="0">
      <selection activeCell="O34" sqref="O34:P34"/>
    </sheetView>
  </sheetViews>
  <sheetFormatPr defaultRowHeight="15" x14ac:dyDescent="0.25"/>
  <cols>
    <col min="1" max="1" width="19" customWidth="1"/>
    <col min="2" max="2" width="15"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397</v>
      </c>
      <c r="B2" s="237"/>
      <c r="C2" s="237"/>
      <c r="D2" s="237"/>
      <c r="E2" s="237"/>
      <c r="F2" s="237"/>
      <c r="G2" s="237"/>
      <c r="H2" s="237"/>
      <c r="I2" s="237"/>
      <c r="J2" s="237"/>
      <c r="K2" s="237"/>
      <c r="L2" s="237"/>
      <c r="M2" s="237"/>
      <c r="N2" s="237"/>
      <c r="O2" s="237"/>
      <c r="P2" s="237"/>
      <c r="Q2" s="238"/>
    </row>
    <row r="3" spans="1:17" s="38" customFormat="1" ht="36.75" thickBot="1" x14ac:dyDescent="0.3">
      <c r="A3" s="190" t="s">
        <v>28</v>
      </c>
      <c r="B3" s="191" t="s">
        <v>29</v>
      </c>
      <c r="C3" s="191" t="s">
        <v>30</v>
      </c>
      <c r="D3" s="191" t="s">
        <v>31</v>
      </c>
      <c r="E3" s="191" t="s">
        <v>32</v>
      </c>
      <c r="F3" s="191" t="s">
        <v>33</v>
      </c>
      <c r="G3" s="191" t="s">
        <v>34</v>
      </c>
      <c r="H3" s="191" t="s">
        <v>35</v>
      </c>
      <c r="I3" s="191" t="s">
        <v>36</v>
      </c>
      <c r="J3" s="191" t="s">
        <v>37</v>
      </c>
      <c r="K3" s="191" t="s">
        <v>38</v>
      </c>
      <c r="L3" s="191" t="s">
        <v>39</v>
      </c>
      <c r="M3" s="191" t="s">
        <v>40</v>
      </c>
      <c r="N3" s="191" t="s">
        <v>41</v>
      </c>
      <c r="O3" s="191" t="s">
        <v>42</v>
      </c>
      <c r="P3" s="191" t="s">
        <v>43</v>
      </c>
      <c r="Q3" s="192" t="s">
        <v>44</v>
      </c>
    </row>
    <row r="4" spans="1:17" s="5" customFormat="1" ht="124.15" customHeight="1" x14ac:dyDescent="0.25">
      <c r="A4" s="108" t="s">
        <v>45</v>
      </c>
      <c r="B4" s="139">
        <v>1</v>
      </c>
      <c r="C4" s="110">
        <v>105</v>
      </c>
      <c r="D4" s="109" t="s">
        <v>46</v>
      </c>
      <c r="E4" s="109" t="s">
        <v>398</v>
      </c>
      <c r="F4" s="111" t="s">
        <v>187</v>
      </c>
      <c r="G4" s="109">
        <v>6</v>
      </c>
      <c r="H4" s="120" t="e" vm="78">
        <v>#VALUE!</v>
      </c>
      <c r="I4" s="109" t="s">
        <v>399</v>
      </c>
      <c r="J4" s="111" t="s">
        <v>400</v>
      </c>
      <c r="K4" s="111" t="s">
        <v>401</v>
      </c>
      <c r="L4" s="111" t="s">
        <v>402</v>
      </c>
      <c r="M4" s="111" t="s">
        <v>403</v>
      </c>
      <c r="N4" s="111" t="s">
        <v>404</v>
      </c>
      <c r="O4" s="142"/>
      <c r="P4" s="142">
        <f>SUM(O4*G4)</f>
        <v>0</v>
      </c>
      <c r="Q4" s="20"/>
    </row>
    <row r="5" spans="1:17" s="5" customFormat="1" ht="124.15" customHeight="1" x14ac:dyDescent="0.25">
      <c r="A5" s="114" t="s">
        <v>45</v>
      </c>
      <c r="B5" s="95">
        <v>1</v>
      </c>
      <c r="C5" s="106">
        <v>105</v>
      </c>
      <c r="D5" s="40" t="s">
        <v>46</v>
      </c>
      <c r="E5" s="40" t="s">
        <v>405</v>
      </c>
      <c r="F5" s="41" t="s">
        <v>187</v>
      </c>
      <c r="G5" s="40">
        <v>6</v>
      </c>
      <c r="H5" s="121" t="e" vm="79">
        <v>#VALUE!</v>
      </c>
      <c r="I5" s="40" t="s">
        <v>399</v>
      </c>
      <c r="J5" s="41" t="s">
        <v>400</v>
      </c>
      <c r="K5" s="41" t="s">
        <v>406</v>
      </c>
      <c r="L5" s="41" t="s">
        <v>402</v>
      </c>
      <c r="M5" s="41" t="s">
        <v>407</v>
      </c>
      <c r="N5" s="41" t="s">
        <v>408</v>
      </c>
      <c r="O5" s="64"/>
      <c r="P5" s="64">
        <f t="shared" ref="P5:P30" si="0">SUM(O5*G5)</f>
        <v>0</v>
      </c>
      <c r="Q5" s="92"/>
    </row>
    <row r="6" spans="1:17" s="5" customFormat="1" ht="124.15" customHeight="1" x14ac:dyDescent="0.25">
      <c r="A6" s="114" t="s">
        <v>45</v>
      </c>
      <c r="B6" s="95">
        <v>1</v>
      </c>
      <c r="C6" s="106">
        <v>112</v>
      </c>
      <c r="D6" s="40" t="s">
        <v>247</v>
      </c>
      <c r="E6" s="40" t="s">
        <v>409</v>
      </c>
      <c r="F6" s="41" t="s">
        <v>187</v>
      </c>
      <c r="G6" s="40">
        <v>1</v>
      </c>
      <c r="H6" s="121" t="e" vm="78">
        <v>#VALUE!</v>
      </c>
      <c r="I6" s="40" t="s">
        <v>399</v>
      </c>
      <c r="J6" s="41" t="s">
        <v>400</v>
      </c>
      <c r="K6" s="41" t="s">
        <v>410</v>
      </c>
      <c r="L6" s="41" t="s">
        <v>411</v>
      </c>
      <c r="M6" s="41" t="s">
        <v>412</v>
      </c>
      <c r="N6" s="41" t="s">
        <v>413</v>
      </c>
      <c r="O6" s="64"/>
      <c r="P6" s="64">
        <f t="shared" si="0"/>
        <v>0</v>
      </c>
      <c r="Q6" s="92"/>
    </row>
    <row r="7" spans="1:17" s="5" customFormat="1" ht="124.15" customHeight="1" x14ac:dyDescent="0.25">
      <c r="A7" s="114" t="s">
        <v>45</v>
      </c>
      <c r="B7" s="95">
        <v>1</v>
      </c>
      <c r="C7" s="106">
        <v>112</v>
      </c>
      <c r="D7" s="40" t="s">
        <v>247</v>
      </c>
      <c r="E7" s="40" t="s">
        <v>414</v>
      </c>
      <c r="F7" s="41" t="s">
        <v>187</v>
      </c>
      <c r="G7" s="40">
        <v>1</v>
      </c>
      <c r="H7" s="121" t="e" vm="79">
        <v>#VALUE!</v>
      </c>
      <c r="I7" s="40" t="s">
        <v>399</v>
      </c>
      <c r="J7" s="41" t="s">
        <v>400</v>
      </c>
      <c r="K7" s="41" t="s">
        <v>415</v>
      </c>
      <c r="L7" s="41" t="s">
        <v>416</v>
      </c>
      <c r="M7" s="41" t="s">
        <v>417</v>
      </c>
      <c r="N7" s="41" t="s">
        <v>418</v>
      </c>
      <c r="O7" s="64"/>
      <c r="P7" s="64">
        <f t="shared" si="0"/>
        <v>0</v>
      </c>
      <c r="Q7" s="92"/>
    </row>
    <row r="8" spans="1:17" s="5" customFormat="1" ht="124.15" customHeight="1" x14ac:dyDescent="0.25">
      <c r="A8" s="114" t="s">
        <v>45</v>
      </c>
      <c r="B8" s="95">
        <v>1</v>
      </c>
      <c r="C8" s="106">
        <v>113</v>
      </c>
      <c r="D8" s="40" t="s">
        <v>247</v>
      </c>
      <c r="E8" s="40" t="s">
        <v>409</v>
      </c>
      <c r="F8" s="41" t="s">
        <v>187</v>
      </c>
      <c r="G8" s="40">
        <v>1</v>
      </c>
      <c r="H8" s="121" t="e" vm="78">
        <v>#VALUE!</v>
      </c>
      <c r="I8" s="40" t="s">
        <v>399</v>
      </c>
      <c r="J8" s="41" t="s">
        <v>400</v>
      </c>
      <c r="K8" s="41" t="s">
        <v>410</v>
      </c>
      <c r="L8" s="41" t="s">
        <v>411</v>
      </c>
      <c r="M8" s="41" t="s">
        <v>412</v>
      </c>
      <c r="N8" s="41" t="s">
        <v>413</v>
      </c>
      <c r="O8" s="64"/>
      <c r="P8" s="64">
        <f t="shared" si="0"/>
        <v>0</v>
      </c>
      <c r="Q8" s="152"/>
    </row>
    <row r="9" spans="1:17" s="5" customFormat="1" ht="124.15" customHeight="1" x14ac:dyDescent="0.25">
      <c r="A9" s="114" t="s">
        <v>45</v>
      </c>
      <c r="B9" s="95">
        <v>1</v>
      </c>
      <c r="C9" s="106">
        <v>113</v>
      </c>
      <c r="D9" s="40" t="s">
        <v>247</v>
      </c>
      <c r="E9" s="40" t="s">
        <v>414</v>
      </c>
      <c r="F9" s="41" t="s">
        <v>187</v>
      </c>
      <c r="G9" s="40">
        <v>1</v>
      </c>
      <c r="H9" s="121" t="e" vm="79">
        <v>#VALUE!</v>
      </c>
      <c r="I9" s="40" t="s">
        <v>399</v>
      </c>
      <c r="J9" s="41" t="s">
        <v>400</v>
      </c>
      <c r="K9" s="41" t="s">
        <v>415</v>
      </c>
      <c r="L9" s="41" t="s">
        <v>416</v>
      </c>
      <c r="M9" s="41" t="s">
        <v>417</v>
      </c>
      <c r="N9" s="41" t="s">
        <v>418</v>
      </c>
      <c r="O9" s="64"/>
      <c r="P9" s="64">
        <f t="shared" si="0"/>
        <v>0</v>
      </c>
      <c r="Q9" s="92"/>
    </row>
    <row r="10" spans="1:17" s="5" customFormat="1" ht="124.15" customHeight="1" x14ac:dyDescent="0.25">
      <c r="A10" s="114" t="s">
        <v>45</v>
      </c>
      <c r="B10" s="95">
        <v>1</v>
      </c>
      <c r="C10" s="106">
        <v>114</v>
      </c>
      <c r="D10" s="40" t="s">
        <v>247</v>
      </c>
      <c r="E10" s="40" t="s">
        <v>409</v>
      </c>
      <c r="F10" s="41" t="s">
        <v>187</v>
      </c>
      <c r="G10" s="40">
        <v>1</v>
      </c>
      <c r="H10" s="121" t="e" vm="78">
        <v>#VALUE!</v>
      </c>
      <c r="I10" s="40" t="s">
        <v>399</v>
      </c>
      <c r="J10" s="41" t="s">
        <v>400</v>
      </c>
      <c r="K10" s="41" t="s">
        <v>410</v>
      </c>
      <c r="L10" s="41" t="s">
        <v>411</v>
      </c>
      <c r="M10" s="41" t="s">
        <v>412</v>
      </c>
      <c r="N10" s="41" t="s">
        <v>413</v>
      </c>
      <c r="O10" s="64"/>
      <c r="P10" s="64">
        <f t="shared" si="0"/>
        <v>0</v>
      </c>
      <c r="Q10" s="152"/>
    </row>
    <row r="11" spans="1:17" s="5" customFormat="1" ht="124.15" customHeight="1" x14ac:dyDescent="0.25">
      <c r="A11" s="114" t="s">
        <v>45</v>
      </c>
      <c r="B11" s="95">
        <v>1</v>
      </c>
      <c r="C11" s="106">
        <v>114</v>
      </c>
      <c r="D11" s="40" t="s">
        <v>247</v>
      </c>
      <c r="E11" s="40" t="s">
        <v>414</v>
      </c>
      <c r="F11" s="41" t="s">
        <v>187</v>
      </c>
      <c r="G11" s="40">
        <v>1</v>
      </c>
      <c r="H11" s="121" t="e" vm="79">
        <v>#VALUE!</v>
      </c>
      <c r="I11" s="40" t="s">
        <v>399</v>
      </c>
      <c r="J11" s="41" t="s">
        <v>400</v>
      </c>
      <c r="K11" s="41" t="s">
        <v>415</v>
      </c>
      <c r="L11" s="41" t="s">
        <v>416</v>
      </c>
      <c r="M11" s="41" t="s">
        <v>417</v>
      </c>
      <c r="N11" s="41" t="s">
        <v>418</v>
      </c>
      <c r="O11" s="64"/>
      <c r="P11" s="64">
        <f t="shared" si="0"/>
        <v>0</v>
      </c>
      <c r="Q11" s="92"/>
    </row>
    <row r="12" spans="1:17" s="5" customFormat="1" ht="124.15" customHeight="1" x14ac:dyDescent="0.25">
      <c r="A12" s="114" t="s">
        <v>45</v>
      </c>
      <c r="B12" s="95">
        <v>1</v>
      </c>
      <c r="C12" s="106">
        <v>115</v>
      </c>
      <c r="D12" s="40" t="s">
        <v>247</v>
      </c>
      <c r="E12" s="40" t="s">
        <v>409</v>
      </c>
      <c r="F12" s="41" t="s">
        <v>187</v>
      </c>
      <c r="G12" s="88">
        <v>1</v>
      </c>
      <c r="H12" s="121" t="e" vm="78">
        <v>#VALUE!</v>
      </c>
      <c r="I12" s="40" t="s">
        <v>399</v>
      </c>
      <c r="J12" s="41" t="s">
        <v>400</v>
      </c>
      <c r="K12" s="41" t="s">
        <v>410</v>
      </c>
      <c r="L12" s="41" t="s">
        <v>411</v>
      </c>
      <c r="M12" s="41" t="s">
        <v>412</v>
      </c>
      <c r="N12" s="41" t="s">
        <v>413</v>
      </c>
      <c r="O12" s="64"/>
      <c r="P12" s="64">
        <f t="shared" si="0"/>
        <v>0</v>
      </c>
      <c r="Q12" s="152"/>
    </row>
    <row r="13" spans="1:17" s="5" customFormat="1" ht="124.15" customHeight="1" x14ac:dyDescent="0.25">
      <c r="A13" s="114" t="s">
        <v>45</v>
      </c>
      <c r="B13" s="95">
        <v>1</v>
      </c>
      <c r="C13" s="106">
        <v>115</v>
      </c>
      <c r="D13" s="40" t="s">
        <v>247</v>
      </c>
      <c r="E13" s="40" t="s">
        <v>414</v>
      </c>
      <c r="F13" s="41" t="s">
        <v>187</v>
      </c>
      <c r="G13" s="40">
        <v>1</v>
      </c>
      <c r="H13" s="121" t="e" vm="79">
        <v>#VALUE!</v>
      </c>
      <c r="I13" s="40" t="s">
        <v>399</v>
      </c>
      <c r="J13" s="41" t="s">
        <v>400</v>
      </c>
      <c r="K13" s="41" t="s">
        <v>415</v>
      </c>
      <c r="L13" s="41" t="s">
        <v>416</v>
      </c>
      <c r="M13" s="41" t="s">
        <v>417</v>
      </c>
      <c r="N13" s="41" t="s">
        <v>418</v>
      </c>
      <c r="O13" s="64"/>
      <c r="P13" s="64">
        <f t="shared" si="0"/>
        <v>0</v>
      </c>
      <c r="Q13" s="153"/>
    </row>
    <row r="14" spans="1:17" s="5" customFormat="1" ht="123.75" customHeight="1" x14ac:dyDescent="0.25">
      <c r="A14" s="114" t="s">
        <v>45</v>
      </c>
      <c r="B14" s="95">
        <v>1</v>
      </c>
      <c r="C14" s="106">
        <v>116</v>
      </c>
      <c r="D14" s="40" t="s">
        <v>247</v>
      </c>
      <c r="E14" s="40" t="s">
        <v>409</v>
      </c>
      <c r="F14" s="41" t="s">
        <v>187</v>
      </c>
      <c r="G14" s="40">
        <v>1</v>
      </c>
      <c r="H14" s="121" t="e" vm="78">
        <v>#VALUE!</v>
      </c>
      <c r="I14" s="40" t="s">
        <v>399</v>
      </c>
      <c r="J14" s="41" t="s">
        <v>400</v>
      </c>
      <c r="K14" s="41" t="s">
        <v>410</v>
      </c>
      <c r="L14" s="41" t="s">
        <v>411</v>
      </c>
      <c r="M14" s="41" t="s">
        <v>412</v>
      </c>
      <c r="N14" s="41" t="s">
        <v>413</v>
      </c>
      <c r="O14" s="64"/>
      <c r="P14" s="64">
        <f t="shared" si="0"/>
        <v>0</v>
      </c>
      <c r="Q14" s="152"/>
    </row>
    <row r="15" spans="1:17" s="5" customFormat="1" ht="124.15" customHeight="1" x14ac:dyDescent="0.25">
      <c r="A15" s="114" t="s">
        <v>45</v>
      </c>
      <c r="B15" s="95">
        <v>1</v>
      </c>
      <c r="C15" s="106">
        <v>116</v>
      </c>
      <c r="D15" s="40" t="s">
        <v>247</v>
      </c>
      <c r="E15" s="40" t="s">
        <v>414</v>
      </c>
      <c r="F15" s="41" t="s">
        <v>187</v>
      </c>
      <c r="G15" s="40">
        <v>1</v>
      </c>
      <c r="H15" s="121" t="e" vm="79">
        <v>#VALUE!</v>
      </c>
      <c r="I15" s="40" t="s">
        <v>399</v>
      </c>
      <c r="J15" s="41" t="s">
        <v>400</v>
      </c>
      <c r="K15" s="41" t="s">
        <v>415</v>
      </c>
      <c r="L15" s="41" t="s">
        <v>416</v>
      </c>
      <c r="M15" s="41" t="s">
        <v>417</v>
      </c>
      <c r="N15" s="41" t="s">
        <v>418</v>
      </c>
      <c r="O15" s="64"/>
      <c r="P15" s="64">
        <f t="shared" si="0"/>
        <v>0</v>
      </c>
      <c r="Q15" s="153"/>
    </row>
    <row r="16" spans="1:17" s="5" customFormat="1" ht="124.15" customHeight="1" x14ac:dyDescent="0.25">
      <c r="A16" s="114" t="s">
        <v>45</v>
      </c>
      <c r="B16" s="95">
        <v>1</v>
      </c>
      <c r="C16" s="106">
        <v>120</v>
      </c>
      <c r="D16" s="40" t="s">
        <v>120</v>
      </c>
      <c r="E16" s="40" t="s">
        <v>419</v>
      </c>
      <c r="F16" s="41" t="s">
        <v>187</v>
      </c>
      <c r="G16" s="40">
        <v>20</v>
      </c>
      <c r="H16" s="121" t="e" vm="80">
        <v>#VALUE!</v>
      </c>
      <c r="I16" s="40" t="s">
        <v>399</v>
      </c>
      <c r="J16" s="41" t="s">
        <v>400</v>
      </c>
      <c r="K16" s="41" t="s">
        <v>420</v>
      </c>
      <c r="L16" s="41" t="s">
        <v>402</v>
      </c>
      <c r="M16" s="41" t="s">
        <v>421</v>
      </c>
      <c r="N16" s="41" t="s">
        <v>404</v>
      </c>
      <c r="O16" s="64"/>
      <c r="P16" s="64">
        <f t="shared" si="0"/>
        <v>0</v>
      </c>
      <c r="Q16" s="160"/>
    </row>
    <row r="17" spans="1:17" s="5" customFormat="1" ht="124.15" customHeight="1" x14ac:dyDescent="0.25">
      <c r="A17" s="114" t="s">
        <v>45</v>
      </c>
      <c r="B17" s="95">
        <v>1</v>
      </c>
      <c r="C17" s="106">
        <v>120</v>
      </c>
      <c r="D17" s="40" t="s">
        <v>120</v>
      </c>
      <c r="E17" s="40" t="s">
        <v>422</v>
      </c>
      <c r="F17" s="41" t="s">
        <v>187</v>
      </c>
      <c r="G17" s="40">
        <v>20</v>
      </c>
      <c r="H17" s="121" t="e" vm="81">
        <v>#VALUE!</v>
      </c>
      <c r="I17" s="40" t="s">
        <v>399</v>
      </c>
      <c r="J17" s="41" t="s">
        <v>400</v>
      </c>
      <c r="K17" s="41" t="s">
        <v>423</v>
      </c>
      <c r="L17" s="41" t="s">
        <v>402</v>
      </c>
      <c r="M17" s="41" t="s">
        <v>421</v>
      </c>
      <c r="N17" s="41" t="s">
        <v>408</v>
      </c>
      <c r="O17" s="64"/>
      <c r="P17" s="64">
        <f t="shared" si="0"/>
        <v>0</v>
      </c>
      <c r="Q17" s="160"/>
    </row>
    <row r="18" spans="1:17" s="5" customFormat="1" ht="124.15" customHeight="1" x14ac:dyDescent="0.25">
      <c r="A18" s="114" t="s">
        <v>45</v>
      </c>
      <c r="B18" s="95">
        <v>1</v>
      </c>
      <c r="C18" s="106">
        <v>125</v>
      </c>
      <c r="D18" s="40" t="s">
        <v>99</v>
      </c>
      <c r="E18" s="40" t="s">
        <v>419</v>
      </c>
      <c r="F18" s="41" t="s">
        <v>187</v>
      </c>
      <c r="G18" s="40">
        <v>3</v>
      </c>
      <c r="H18" s="121" t="e" vm="82">
        <v>#VALUE!</v>
      </c>
      <c r="I18" s="40" t="s">
        <v>399</v>
      </c>
      <c r="J18" s="41" t="s">
        <v>400</v>
      </c>
      <c r="K18" s="41" t="s">
        <v>424</v>
      </c>
      <c r="L18" s="41" t="s">
        <v>402</v>
      </c>
      <c r="M18" s="41" t="s">
        <v>425</v>
      </c>
      <c r="N18" s="41" t="s">
        <v>426</v>
      </c>
      <c r="O18" s="64"/>
      <c r="P18" s="64">
        <f t="shared" si="0"/>
        <v>0</v>
      </c>
      <c r="Q18" s="160"/>
    </row>
    <row r="19" spans="1:17" s="5" customFormat="1" ht="124.15" customHeight="1" x14ac:dyDescent="0.25">
      <c r="A19" s="114" t="s">
        <v>45</v>
      </c>
      <c r="B19" s="95">
        <v>1</v>
      </c>
      <c r="C19" s="106">
        <v>125</v>
      </c>
      <c r="D19" s="40" t="s">
        <v>99</v>
      </c>
      <c r="E19" s="40" t="s">
        <v>422</v>
      </c>
      <c r="F19" s="41" t="s">
        <v>187</v>
      </c>
      <c r="G19" s="40">
        <v>3</v>
      </c>
      <c r="H19" s="121" t="e" vm="83">
        <v>#VALUE!</v>
      </c>
      <c r="I19" s="40" t="s">
        <v>399</v>
      </c>
      <c r="J19" s="41" t="s">
        <v>400</v>
      </c>
      <c r="K19" s="41" t="s">
        <v>427</v>
      </c>
      <c r="L19" s="41" t="s">
        <v>402</v>
      </c>
      <c r="M19" s="41" t="s">
        <v>425</v>
      </c>
      <c r="N19" s="41" t="s">
        <v>428</v>
      </c>
      <c r="O19" s="64"/>
      <c r="P19" s="64">
        <f t="shared" si="0"/>
        <v>0</v>
      </c>
      <c r="Q19" s="160"/>
    </row>
    <row r="20" spans="1:17" s="5" customFormat="1" ht="124.15" customHeight="1" x14ac:dyDescent="0.25">
      <c r="A20" s="114" t="s">
        <v>45</v>
      </c>
      <c r="B20" s="95">
        <v>1</v>
      </c>
      <c r="C20" s="106">
        <v>134</v>
      </c>
      <c r="D20" s="40" t="s">
        <v>247</v>
      </c>
      <c r="E20" s="40" t="s">
        <v>409</v>
      </c>
      <c r="F20" s="41" t="s">
        <v>187</v>
      </c>
      <c r="G20" s="40">
        <v>2</v>
      </c>
      <c r="H20" s="121" t="e" vm="78">
        <v>#VALUE!</v>
      </c>
      <c r="I20" s="40" t="s">
        <v>399</v>
      </c>
      <c r="J20" s="41" t="s">
        <v>400</v>
      </c>
      <c r="K20" s="41" t="s">
        <v>410</v>
      </c>
      <c r="L20" s="41" t="s">
        <v>411</v>
      </c>
      <c r="M20" s="41" t="s">
        <v>429</v>
      </c>
      <c r="N20" s="41" t="s">
        <v>413</v>
      </c>
      <c r="O20" s="64"/>
      <c r="P20" s="64">
        <f t="shared" si="0"/>
        <v>0</v>
      </c>
      <c r="Q20" s="160"/>
    </row>
    <row r="21" spans="1:17" s="5" customFormat="1" ht="124.15" customHeight="1" x14ac:dyDescent="0.25">
      <c r="A21" s="114" t="s">
        <v>45</v>
      </c>
      <c r="B21" s="95">
        <v>1</v>
      </c>
      <c r="C21" s="106">
        <v>134</v>
      </c>
      <c r="D21" s="40" t="s">
        <v>247</v>
      </c>
      <c r="E21" s="40" t="s">
        <v>414</v>
      </c>
      <c r="F21" s="41" t="s">
        <v>187</v>
      </c>
      <c r="G21" s="40">
        <v>2</v>
      </c>
      <c r="H21" s="121" t="e" vm="79">
        <v>#VALUE!</v>
      </c>
      <c r="I21" s="40" t="s">
        <v>399</v>
      </c>
      <c r="J21" s="41" t="s">
        <v>400</v>
      </c>
      <c r="K21" s="41" t="s">
        <v>415</v>
      </c>
      <c r="L21" s="41" t="s">
        <v>416</v>
      </c>
      <c r="M21" s="41" t="s">
        <v>429</v>
      </c>
      <c r="N21" s="41" t="s">
        <v>418</v>
      </c>
      <c r="O21" s="64"/>
      <c r="P21" s="64">
        <f t="shared" si="0"/>
        <v>0</v>
      </c>
      <c r="Q21" s="160"/>
    </row>
    <row r="22" spans="1:17" s="5" customFormat="1" ht="124.15" customHeight="1" x14ac:dyDescent="0.25">
      <c r="A22" s="114" t="s">
        <v>45</v>
      </c>
      <c r="B22" s="95">
        <v>1</v>
      </c>
      <c r="C22" s="106">
        <v>135</v>
      </c>
      <c r="D22" s="40" t="s">
        <v>247</v>
      </c>
      <c r="E22" s="40" t="s">
        <v>409</v>
      </c>
      <c r="F22" s="41" t="s">
        <v>187</v>
      </c>
      <c r="G22" s="40">
        <v>1</v>
      </c>
      <c r="H22" s="121" t="e" vm="78">
        <v>#VALUE!</v>
      </c>
      <c r="I22" s="40" t="s">
        <v>399</v>
      </c>
      <c r="J22" s="41" t="s">
        <v>400</v>
      </c>
      <c r="K22" s="41" t="s">
        <v>410</v>
      </c>
      <c r="L22" s="41" t="s">
        <v>411</v>
      </c>
      <c r="M22" s="41" t="s">
        <v>429</v>
      </c>
      <c r="N22" s="41" t="s">
        <v>413</v>
      </c>
      <c r="O22" s="64"/>
      <c r="P22" s="64">
        <f t="shared" si="0"/>
        <v>0</v>
      </c>
      <c r="Q22" s="160"/>
    </row>
    <row r="23" spans="1:17" s="5" customFormat="1" ht="124.15" customHeight="1" x14ac:dyDescent="0.25">
      <c r="A23" s="114" t="s">
        <v>45</v>
      </c>
      <c r="B23" s="95">
        <v>1</v>
      </c>
      <c r="C23" s="106">
        <v>135</v>
      </c>
      <c r="D23" s="40" t="s">
        <v>247</v>
      </c>
      <c r="E23" s="40" t="s">
        <v>414</v>
      </c>
      <c r="F23" s="41" t="s">
        <v>187</v>
      </c>
      <c r="G23" s="40">
        <v>1</v>
      </c>
      <c r="H23" s="121" t="e" vm="79">
        <v>#VALUE!</v>
      </c>
      <c r="I23" s="40" t="s">
        <v>399</v>
      </c>
      <c r="J23" s="41" t="s">
        <v>400</v>
      </c>
      <c r="K23" s="41" t="s">
        <v>415</v>
      </c>
      <c r="L23" s="41" t="s">
        <v>416</v>
      </c>
      <c r="M23" s="41" t="s">
        <v>429</v>
      </c>
      <c r="N23" s="41" t="s">
        <v>418</v>
      </c>
      <c r="O23" s="64"/>
      <c r="P23" s="64">
        <f t="shared" si="0"/>
        <v>0</v>
      </c>
      <c r="Q23" s="160"/>
    </row>
    <row r="24" spans="1:17" s="5" customFormat="1" ht="124.15" customHeight="1" x14ac:dyDescent="0.25">
      <c r="A24" s="114" t="s">
        <v>45</v>
      </c>
      <c r="B24" s="95">
        <v>1</v>
      </c>
      <c r="C24" s="106">
        <v>136</v>
      </c>
      <c r="D24" s="40" t="s">
        <v>247</v>
      </c>
      <c r="E24" s="40" t="s">
        <v>409</v>
      </c>
      <c r="F24" s="41" t="s">
        <v>187</v>
      </c>
      <c r="G24" s="40">
        <v>1</v>
      </c>
      <c r="H24" s="121" t="e" vm="78">
        <v>#VALUE!</v>
      </c>
      <c r="I24" s="40" t="s">
        <v>399</v>
      </c>
      <c r="J24" s="41" t="s">
        <v>400</v>
      </c>
      <c r="K24" s="41" t="s">
        <v>410</v>
      </c>
      <c r="L24" s="41" t="s">
        <v>411</v>
      </c>
      <c r="M24" s="41" t="s">
        <v>429</v>
      </c>
      <c r="N24" s="41" t="s">
        <v>413</v>
      </c>
      <c r="O24" s="64"/>
      <c r="P24" s="64">
        <f t="shared" si="0"/>
        <v>0</v>
      </c>
      <c r="Q24" s="160"/>
    </row>
    <row r="25" spans="1:17" s="5" customFormat="1" ht="124.15" customHeight="1" x14ac:dyDescent="0.25">
      <c r="A25" s="114" t="s">
        <v>45</v>
      </c>
      <c r="B25" s="95">
        <v>1</v>
      </c>
      <c r="C25" s="106">
        <v>136</v>
      </c>
      <c r="D25" s="40" t="s">
        <v>247</v>
      </c>
      <c r="E25" s="40" t="s">
        <v>414</v>
      </c>
      <c r="F25" s="41" t="s">
        <v>187</v>
      </c>
      <c r="G25" s="40">
        <v>1</v>
      </c>
      <c r="H25" s="121" t="e" vm="79">
        <v>#VALUE!</v>
      </c>
      <c r="I25" s="40" t="s">
        <v>399</v>
      </c>
      <c r="J25" s="41" t="s">
        <v>400</v>
      </c>
      <c r="K25" s="41" t="s">
        <v>415</v>
      </c>
      <c r="L25" s="41" t="s">
        <v>416</v>
      </c>
      <c r="M25" s="41" t="s">
        <v>429</v>
      </c>
      <c r="N25" s="41" t="s">
        <v>418</v>
      </c>
      <c r="O25" s="64"/>
      <c r="P25" s="64">
        <f t="shared" si="0"/>
        <v>0</v>
      </c>
      <c r="Q25" s="160"/>
    </row>
    <row r="26" spans="1:17" s="5" customFormat="1" ht="124.15" customHeight="1" x14ac:dyDescent="0.25">
      <c r="A26" s="114" t="s">
        <v>45</v>
      </c>
      <c r="B26" s="95">
        <v>1</v>
      </c>
      <c r="C26" s="106">
        <v>137</v>
      </c>
      <c r="D26" s="40" t="s">
        <v>247</v>
      </c>
      <c r="E26" s="40" t="s">
        <v>409</v>
      </c>
      <c r="F26" s="41" t="s">
        <v>187</v>
      </c>
      <c r="G26" s="40">
        <v>2</v>
      </c>
      <c r="H26" s="121" t="e" vm="78">
        <v>#VALUE!</v>
      </c>
      <c r="I26" s="40" t="s">
        <v>399</v>
      </c>
      <c r="J26" s="41" t="s">
        <v>400</v>
      </c>
      <c r="K26" s="41" t="s">
        <v>410</v>
      </c>
      <c r="L26" s="41" t="s">
        <v>411</v>
      </c>
      <c r="M26" s="41" t="s">
        <v>429</v>
      </c>
      <c r="N26" s="41" t="s">
        <v>413</v>
      </c>
      <c r="O26" s="64"/>
      <c r="P26" s="64">
        <f t="shared" si="0"/>
        <v>0</v>
      </c>
      <c r="Q26" s="160"/>
    </row>
    <row r="27" spans="1:17" s="5" customFormat="1" ht="124.15" customHeight="1" x14ac:dyDescent="0.25">
      <c r="A27" s="114" t="s">
        <v>45</v>
      </c>
      <c r="B27" s="95">
        <v>1</v>
      </c>
      <c r="C27" s="106">
        <v>137</v>
      </c>
      <c r="D27" s="40" t="s">
        <v>247</v>
      </c>
      <c r="E27" s="40" t="s">
        <v>414</v>
      </c>
      <c r="F27" s="41" t="s">
        <v>187</v>
      </c>
      <c r="G27" s="40">
        <v>2</v>
      </c>
      <c r="H27" s="121" t="e" vm="79">
        <v>#VALUE!</v>
      </c>
      <c r="I27" s="40" t="s">
        <v>399</v>
      </c>
      <c r="J27" s="41" t="s">
        <v>400</v>
      </c>
      <c r="K27" s="41" t="s">
        <v>415</v>
      </c>
      <c r="L27" s="41" t="s">
        <v>416</v>
      </c>
      <c r="M27" s="41" t="s">
        <v>429</v>
      </c>
      <c r="N27" s="41" t="s">
        <v>418</v>
      </c>
      <c r="O27" s="64"/>
      <c r="P27" s="64">
        <f t="shared" si="0"/>
        <v>0</v>
      </c>
      <c r="Q27" s="160"/>
    </row>
    <row r="28" spans="1:17" s="5" customFormat="1" ht="113.1" customHeight="1" x14ac:dyDescent="0.25">
      <c r="A28" s="114" t="s">
        <v>45</v>
      </c>
      <c r="B28" s="95">
        <v>1</v>
      </c>
      <c r="C28" s="106">
        <v>110</v>
      </c>
      <c r="D28" s="40" t="s">
        <v>154</v>
      </c>
      <c r="E28" s="40" t="s">
        <v>419</v>
      </c>
      <c r="F28" s="41" t="s">
        <v>187</v>
      </c>
      <c r="G28" s="40">
        <v>3</v>
      </c>
      <c r="H28" s="121" t="e" vm="80">
        <v>#VALUE!</v>
      </c>
      <c r="I28" s="40" t="s">
        <v>399</v>
      </c>
      <c r="J28" s="41" t="s">
        <v>400</v>
      </c>
      <c r="K28" s="41" t="s">
        <v>420</v>
      </c>
      <c r="L28" s="41" t="s">
        <v>402</v>
      </c>
      <c r="M28" s="41" t="s">
        <v>421</v>
      </c>
      <c r="N28" s="41" t="s">
        <v>404</v>
      </c>
      <c r="O28" s="64"/>
      <c r="P28" s="64">
        <f t="shared" si="0"/>
        <v>0</v>
      </c>
      <c r="Q28" s="160"/>
    </row>
    <row r="29" spans="1:17" s="5" customFormat="1" ht="113.1" customHeight="1" x14ac:dyDescent="0.25">
      <c r="A29" s="114" t="s">
        <v>45</v>
      </c>
      <c r="B29" s="95">
        <v>1</v>
      </c>
      <c r="C29" s="106">
        <v>110</v>
      </c>
      <c r="D29" s="40" t="s">
        <v>154</v>
      </c>
      <c r="E29" s="40" t="s">
        <v>422</v>
      </c>
      <c r="F29" s="41" t="s">
        <v>187</v>
      </c>
      <c r="G29" s="40">
        <v>3</v>
      </c>
      <c r="H29" s="121" t="e" vm="81">
        <v>#VALUE!</v>
      </c>
      <c r="I29" s="40" t="s">
        <v>399</v>
      </c>
      <c r="J29" s="41" t="s">
        <v>400</v>
      </c>
      <c r="K29" s="41" t="s">
        <v>423</v>
      </c>
      <c r="L29" s="41" t="s">
        <v>402</v>
      </c>
      <c r="M29" s="41" t="s">
        <v>421</v>
      </c>
      <c r="N29" s="41" t="s">
        <v>408</v>
      </c>
      <c r="O29" s="64"/>
      <c r="P29" s="64">
        <f t="shared" si="0"/>
        <v>0</v>
      </c>
      <c r="Q29" s="160"/>
    </row>
    <row r="30" spans="1:17" s="5" customFormat="1" ht="100.9" customHeight="1" thickBot="1" x14ac:dyDescent="0.3">
      <c r="A30" s="115" t="s">
        <v>45</v>
      </c>
      <c r="B30" s="158">
        <v>1</v>
      </c>
      <c r="C30" s="194">
        <v>110</v>
      </c>
      <c r="D30" s="148" t="s">
        <v>154</v>
      </c>
      <c r="E30" s="148" t="s">
        <v>430</v>
      </c>
      <c r="F30" s="148" t="s">
        <v>431</v>
      </c>
      <c r="G30" s="149">
        <v>6</v>
      </c>
      <c r="H30" s="195" t="e" vm="84">
        <v>#VALUE!</v>
      </c>
      <c r="I30" s="148" t="s">
        <v>399</v>
      </c>
      <c r="J30" s="148" t="s">
        <v>432</v>
      </c>
      <c r="K30" s="43" t="s">
        <v>433</v>
      </c>
      <c r="L30" s="148" t="s">
        <v>434</v>
      </c>
      <c r="M30" s="44" t="s">
        <v>435</v>
      </c>
      <c r="N30" s="136"/>
      <c r="O30" s="118"/>
      <c r="P30" s="118">
        <f t="shared" si="0"/>
        <v>0</v>
      </c>
      <c r="Q30" s="161"/>
    </row>
    <row r="31" spans="1:17" ht="15.75" thickBot="1" x14ac:dyDescent="0.3"/>
    <row r="32" spans="1:17" s="37" customFormat="1" ht="21" thickBot="1" x14ac:dyDescent="0.35">
      <c r="A32" s="46"/>
      <c r="B32" s="244" t="s">
        <v>67</v>
      </c>
      <c r="C32" s="245"/>
      <c r="D32" s="245"/>
      <c r="E32" s="245"/>
      <c r="F32" s="245"/>
      <c r="G32" s="245"/>
      <c r="H32" s="245"/>
      <c r="I32" s="245"/>
      <c r="J32" s="245"/>
      <c r="K32" s="245"/>
      <c r="L32" s="245"/>
      <c r="M32" s="245"/>
      <c r="N32" s="246"/>
      <c r="O32" s="239"/>
      <c r="P32" s="240"/>
      <c r="Q32" s="79"/>
    </row>
    <row r="33" spans="1:17" s="49" customFormat="1" ht="21" thickBot="1" x14ac:dyDescent="0.35">
      <c r="A33" s="46"/>
      <c r="B33" s="48"/>
      <c r="H33" s="100"/>
      <c r="O33" s="50"/>
      <c r="P33" s="50"/>
      <c r="Q33" s="79"/>
    </row>
    <row r="34" spans="1:17" s="37" customFormat="1" ht="21" thickBot="1" x14ac:dyDescent="0.35">
      <c r="A34" s="46"/>
      <c r="B34" s="247" t="s">
        <v>68</v>
      </c>
      <c r="C34" s="248"/>
      <c r="D34" s="248"/>
      <c r="E34" s="248"/>
      <c r="F34" s="248"/>
      <c r="G34" s="248"/>
      <c r="H34" s="248"/>
      <c r="I34" s="248"/>
      <c r="J34" s="248"/>
      <c r="K34" s="248"/>
      <c r="L34" s="248"/>
      <c r="M34" s="248"/>
      <c r="N34" s="249"/>
      <c r="O34" s="239">
        <f>SUM(P4:P30,O32)</f>
        <v>0</v>
      </c>
      <c r="P34" s="240"/>
      <c r="Q34" s="79"/>
    </row>
    <row r="35" spans="1:17" s="49" customFormat="1" ht="21" thickBot="1" x14ac:dyDescent="0.35">
      <c r="A35" s="46"/>
      <c r="B35" s="48"/>
      <c r="H35" s="100"/>
      <c r="O35" s="50"/>
      <c r="P35" s="50"/>
      <c r="Q35" s="79"/>
    </row>
    <row r="36" spans="1:17" s="49" customFormat="1" ht="21" thickBot="1" x14ac:dyDescent="0.35">
      <c r="A36" s="46"/>
      <c r="B36" s="250" t="s">
        <v>69</v>
      </c>
      <c r="C36" s="251"/>
      <c r="D36" s="251"/>
      <c r="E36" s="251"/>
      <c r="F36" s="251"/>
      <c r="G36" s="251"/>
      <c r="H36" s="251"/>
      <c r="I36" s="251"/>
      <c r="J36" s="251"/>
      <c r="K36" s="251"/>
      <c r="L36" s="251"/>
      <c r="M36" s="251"/>
      <c r="N36" s="252"/>
      <c r="O36" s="239"/>
      <c r="P36" s="240"/>
      <c r="Q36" s="79"/>
    </row>
    <row r="37" spans="1:17" s="49" customFormat="1" ht="21" thickBot="1" x14ac:dyDescent="0.35">
      <c r="A37" s="46"/>
      <c r="B37" s="48"/>
      <c r="H37" s="100"/>
      <c r="O37" s="50"/>
      <c r="P37" s="50"/>
      <c r="Q37" s="79"/>
    </row>
    <row r="38" spans="1:17" s="49" customFormat="1" ht="21" thickBot="1" x14ac:dyDescent="0.35">
      <c r="A38" s="46"/>
      <c r="B38" s="241" t="s">
        <v>70</v>
      </c>
      <c r="C38" s="242"/>
      <c r="D38" s="242"/>
      <c r="E38" s="242"/>
      <c r="F38" s="242"/>
      <c r="G38" s="242"/>
      <c r="H38" s="242"/>
      <c r="I38" s="242"/>
      <c r="J38" s="242"/>
      <c r="K38" s="242"/>
      <c r="L38" s="242"/>
      <c r="M38" s="242"/>
      <c r="N38" s="243"/>
      <c r="O38" s="239">
        <f>SUM(O34-O36)</f>
        <v>0</v>
      </c>
      <c r="P38" s="240"/>
      <c r="Q38" s="79"/>
    </row>
  </sheetData>
  <mergeCells count="10">
    <mergeCell ref="A1:Q1"/>
    <mergeCell ref="A2:Q2"/>
    <mergeCell ref="B36:N36"/>
    <mergeCell ref="O36:P36"/>
    <mergeCell ref="B38:N38"/>
    <mergeCell ref="O38:P38"/>
    <mergeCell ref="B32:N32"/>
    <mergeCell ref="O32:P32"/>
    <mergeCell ref="B34:N34"/>
    <mergeCell ref="O34:P34"/>
  </mergeCells>
  <phoneticPr fontId="11" type="noConversion"/>
  <pageMargins left="0.7" right="0.7" top="0.75" bottom="0.75" header="0.3" footer="0.3"/>
  <pageSetup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4150B4-BD0C-4F4A-9905-2CDBA5875997}">
  <dimension ref="A1:R26"/>
  <sheetViews>
    <sheetView topLeftCell="J2" zoomScale="80" zoomScaleNormal="80" workbookViewId="0">
      <selection activeCell="O12" sqref="O12:P12"/>
    </sheetView>
  </sheetViews>
  <sheetFormatPr defaultRowHeight="15" x14ac:dyDescent="0.25"/>
  <cols>
    <col min="1" max="1" width="15.8554687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8" s="36" customFormat="1" ht="28.15" customHeight="1" x14ac:dyDescent="0.25">
      <c r="A1" s="233" t="s">
        <v>26</v>
      </c>
      <c r="B1" s="234"/>
      <c r="C1" s="234"/>
      <c r="D1" s="234"/>
      <c r="E1" s="234"/>
      <c r="F1" s="234"/>
      <c r="G1" s="234"/>
      <c r="H1" s="234"/>
      <c r="I1" s="234"/>
      <c r="J1" s="234"/>
      <c r="K1" s="234"/>
      <c r="L1" s="234"/>
      <c r="M1" s="234"/>
      <c r="N1" s="234"/>
      <c r="O1" s="234"/>
      <c r="P1" s="234"/>
      <c r="Q1" s="235"/>
    </row>
    <row r="2" spans="1:18" s="37" customFormat="1" ht="28.15" customHeight="1" thickBot="1" x14ac:dyDescent="0.3">
      <c r="A2" s="236" t="s">
        <v>436</v>
      </c>
      <c r="B2" s="237"/>
      <c r="C2" s="237"/>
      <c r="D2" s="237"/>
      <c r="E2" s="237"/>
      <c r="F2" s="237"/>
      <c r="G2" s="237"/>
      <c r="H2" s="237"/>
      <c r="I2" s="237"/>
      <c r="J2" s="237"/>
      <c r="K2" s="237"/>
      <c r="L2" s="237"/>
      <c r="M2" s="237"/>
      <c r="N2" s="237"/>
      <c r="O2" s="237"/>
      <c r="P2" s="237"/>
      <c r="Q2" s="238"/>
    </row>
    <row r="3" spans="1:18" s="4"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8" s="72" customFormat="1" ht="63.75" customHeight="1" x14ac:dyDescent="0.2">
      <c r="A4" s="124" t="s">
        <v>45</v>
      </c>
      <c r="B4" s="196">
        <v>1</v>
      </c>
      <c r="C4" s="197">
        <v>102</v>
      </c>
      <c r="D4" s="198" t="s">
        <v>437</v>
      </c>
      <c r="E4" s="198" t="s">
        <v>438</v>
      </c>
      <c r="F4" s="199" t="s">
        <v>439</v>
      </c>
      <c r="G4" s="200">
        <v>3</v>
      </c>
      <c r="H4" s="201" t="e" vm="85">
        <v>#VALUE!</v>
      </c>
      <c r="I4" s="199" t="s">
        <v>440</v>
      </c>
      <c r="J4" s="199" t="s">
        <v>441</v>
      </c>
      <c r="K4" s="198" t="s">
        <v>442</v>
      </c>
      <c r="L4" s="198" t="s">
        <v>443</v>
      </c>
      <c r="M4" s="199" t="s">
        <v>444</v>
      </c>
      <c r="N4" s="199" t="s">
        <v>445</v>
      </c>
      <c r="O4" s="113"/>
      <c r="P4" s="113">
        <f>SUM(O4*G4)</f>
        <v>0</v>
      </c>
      <c r="Q4" s="20"/>
      <c r="R4" s="79"/>
    </row>
    <row r="5" spans="1:18" s="72" customFormat="1" ht="63.75" customHeight="1" x14ac:dyDescent="0.2">
      <c r="A5" s="182" t="s">
        <v>45</v>
      </c>
      <c r="B5" s="62">
        <v>1</v>
      </c>
      <c r="C5" s="202">
        <v>125</v>
      </c>
      <c r="D5" s="203" t="s">
        <v>99</v>
      </c>
      <c r="E5" s="203" t="s">
        <v>438</v>
      </c>
      <c r="F5" s="53" t="s">
        <v>439</v>
      </c>
      <c r="G5" s="204">
        <v>3</v>
      </c>
      <c r="H5" s="55" t="e" vm="85">
        <v>#VALUE!</v>
      </c>
      <c r="I5" s="53" t="s">
        <v>440</v>
      </c>
      <c r="J5" s="53" t="s">
        <v>441</v>
      </c>
      <c r="K5" s="203" t="s">
        <v>442</v>
      </c>
      <c r="L5" s="203" t="s">
        <v>443</v>
      </c>
      <c r="M5" s="53" t="s">
        <v>444</v>
      </c>
      <c r="N5" s="53" t="s">
        <v>445</v>
      </c>
      <c r="O5" s="6"/>
      <c r="P5" s="6">
        <f>SUM(O5*G5)</f>
        <v>0</v>
      </c>
      <c r="Q5" s="92"/>
      <c r="R5" s="79"/>
    </row>
    <row r="6" spans="1:18" s="57" customFormat="1" ht="63.75" customHeight="1" x14ac:dyDescent="0.2">
      <c r="A6" s="182" t="s">
        <v>45</v>
      </c>
      <c r="B6" s="62">
        <v>1</v>
      </c>
      <c r="C6" s="202">
        <v>125</v>
      </c>
      <c r="D6" s="203" t="s">
        <v>99</v>
      </c>
      <c r="E6" s="53" t="s">
        <v>446</v>
      </c>
      <c r="F6" s="53" t="s">
        <v>439</v>
      </c>
      <c r="G6" s="54">
        <v>3</v>
      </c>
      <c r="H6" s="55" t="e" vm="85">
        <v>#VALUE!</v>
      </c>
      <c r="I6" s="53" t="s">
        <v>440</v>
      </c>
      <c r="J6" s="53" t="s">
        <v>441</v>
      </c>
      <c r="K6" s="53" t="s">
        <v>447</v>
      </c>
      <c r="L6" s="53" t="s">
        <v>448</v>
      </c>
      <c r="M6" s="53" t="s">
        <v>444</v>
      </c>
      <c r="N6" s="53" t="s">
        <v>449</v>
      </c>
      <c r="O6" s="64"/>
      <c r="P6" s="6">
        <f>SUM(O6*G6)</f>
        <v>0</v>
      </c>
      <c r="Q6" s="92"/>
      <c r="R6" s="52"/>
    </row>
    <row r="7" spans="1:18" s="72" customFormat="1" ht="63.75" customHeight="1" x14ac:dyDescent="0.2">
      <c r="A7" s="182" t="s">
        <v>45</v>
      </c>
      <c r="B7" s="62">
        <v>1</v>
      </c>
      <c r="C7" s="202">
        <v>130</v>
      </c>
      <c r="D7" s="203" t="s">
        <v>175</v>
      </c>
      <c r="E7" s="203" t="s">
        <v>438</v>
      </c>
      <c r="F7" s="53" t="s">
        <v>439</v>
      </c>
      <c r="G7" s="204">
        <v>3</v>
      </c>
      <c r="H7" s="55" t="e" vm="85">
        <v>#VALUE!</v>
      </c>
      <c r="I7" s="53" t="s">
        <v>440</v>
      </c>
      <c r="J7" s="53" t="s">
        <v>441</v>
      </c>
      <c r="K7" s="203" t="s">
        <v>442</v>
      </c>
      <c r="L7" s="203" t="s">
        <v>443</v>
      </c>
      <c r="M7" s="53" t="s">
        <v>444</v>
      </c>
      <c r="N7" s="53" t="s">
        <v>445</v>
      </c>
      <c r="O7" s="64"/>
      <c r="P7" s="64">
        <f>SUM(O7*G7)</f>
        <v>0</v>
      </c>
      <c r="Q7" s="92"/>
      <c r="R7" s="79"/>
    </row>
    <row r="8" spans="1:18" s="72" customFormat="1" ht="63.75" customHeight="1" thickBot="1" x14ac:dyDescent="0.25">
      <c r="A8" s="131" t="s">
        <v>45</v>
      </c>
      <c r="B8" s="132">
        <v>1</v>
      </c>
      <c r="C8" s="205">
        <v>110</v>
      </c>
      <c r="D8" s="206" t="s">
        <v>154</v>
      </c>
      <c r="E8" s="101" t="s">
        <v>450</v>
      </c>
      <c r="F8" s="101" t="s">
        <v>439</v>
      </c>
      <c r="G8" s="133">
        <v>6</v>
      </c>
      <c r="H8" s="134" t="e" vm="85">
        <v>#VALUE!</v>
      </c>
      <c r="I8" s="101" t="s">
        <v>440</v>
      </c>
      <c r="J8" s="101" t="s">
        <v>441</v>
      </c>
      <c r="K8" s="206" t="s">
        <v>451</v>
      </c>
      <c r="L8" s="207" t="s">
        <v>452</v>
      </c>
      <c r="M8" s="101" t="s">
        <v>444</v>
      </c>
      <c r="N8" s="206" t="s">
        <v>453</v>
      </c>
      <c r="O8" s="118"/>
      <c r="P8" s="118">
        <f>SUM(O8*G8)</f>
        <v>0</v>
      </c>
      <c r="Q8" s="138"/>
      <c r="R8" s="79"/>
    </row>
    <row r="9" spans="1:18" ht="21" thickBot="1" x14ac:dyDescent="0.3">
      <c r="O9" s="256" t="s">
        <v>25</v>
      </c>
      <c r="P9" s="256"/>
      <c r="Q9" s="47"/>
    </row>
    <row r="10" spans="1:18" s="37" customFormat="1" ht="21.75" thickBot="1" x14ac:dyDescent="0.35">
      <c r="A10" s="46"/>
      <c r="B10" s="244" t="s">
        <v>67</v>
      </c>
      <c r="C10" s="245"/>
      <c r="D10" s="245"/>
      <c r="E10" s="245"/>
      <c r="F10" s="245"/>
      <c r="G10" s="245"/>
      <c r="H10" s="245"/>
      <c r="I10" s="245"/>
      <c r="J10" s="245"/>
      <c r="K10" s="245"/>
      <c r="L10" s="245"/>
      <c r="M10" s="245"/>
      <c r="N10" s="246"/>
      <c r="O10" s="239"/>
      <c r="P10" s="240"/>
      <c r="Q10" s="105"/>
    </row>
    <row r="11" spans="1:18" s="49" customFormat="1" ht="21" thickBot="1" x14ac:dyDescent="0.35">
      <c r="A11" s="46"/>
      <c r="B11" s="48"/>
      <c r="O11" s="50"/>
      <c r="P11" s="50"/>
      <c r="Q11" s="47"/>
    </row>
    <row r="12" spans="1:18" s="37" customFormat="1" ht="21" thickBot="1" x14ac:dyDescent="0.35">
      <c r="A12" s="46"/>
      <c r="B12" s="247" t="s">
        <v>68</v>
      </c>
      <c r="C12" s="248"/>
      <c r="D12" s="248"/>
      <c r="E12" s="248"/>
      <c r="F12" s="248"/>
      <c r="G12" s="248"/>
      <c r="H12" s="248"/>
      <c r="I12" s="248"/>
      <c r="J12" s="248"/>
      <c r="K12" s="248"/>
      <c r="L12" s="248"/>
      <c r="M12" s="248"/>
      <c r="N12" s="249"/>
      <c r="O12" s="239">
        <f>SUM(P4:P8,O10)</f>
        <v>0</v>
      </c>
      <c r="P12" s="240"/>
      <c r="Q12" s="49"/>
    </row>
    <row r="13" spans="1:18" s="49" customFormat="1" ht="21" thickBot="1" x14ac:dyDescent="0.35">
      <c r="A13" s="46"/>
      <c r="B13" s="48"/>
      <c r="O13" s="50"/>
      <c r="P13" s="50"/>
      <c r="Q13" s="51"/>
    </row>
    <row r="14" spans="1:18" s="49" customFormat="1" ht="21" thickBot="1" x14ac:dyDescent="0.35">
      <c r="A14" s="46"/>
      <c r="B14" s="250" t="s">
        <v>69</v>
      </c>
      <c r="C14" s="251"/>
      <c r="D14" s="251"/>
      <c r="E14" s="251"/>
      <c r="F14" s="251"/>
      <c r="G14" s="251"/>
      <c r="H14" s="251"/>
      <c r="I14" s="251"/>
      <c r="J14" s="251"/>
      <c r="K14" s="251"/>
      <c r="L14" s="251"/>
      <c r="M14" s="251"/>
      <c r="N14" s="252"/>
      <c r="O14" s="239"/>
      <c r="P14" s="240"/>
    </row>
    <row r="15" spans="1:18" s="49" customFormat="1" ht="21" thickBot="1" x14ac:dyDescent="0.35">
      <c r="A15" s="46"/>
      <c r="B15" s="48"/>
      <c r="O15" s="50"/>
      <c r="P15" s="50"/>
      <c r="Q15" s="51"/>
    </row>
    <row r="16" spans="1:18" s="49" customFormat="1" ht="21" thickBot="1" x14ac:dyDescent="0.35">
      <c r="A16" s="46"/>
      <c r="B16" s="241" t="s">
        <v>70</v>
      </c>
      <c r="C16" s="242"/>
      <c r="D16" s="242"/>
      <c r="E16" s="242"/>
      <c r="F16" s="242"/>
      <c r="G16" s="242"/>
      <c r="H16" s="242"/>
      <c r="I16" s="242"/>
      <c r="J16" s="242"/>
      <c r="K16" s="242"/>
      <c r="L16" s="242"/>
      <c r="M16" s="242"/>
      <c r="N16" s="243"/>
      <c r="O16" s="239">
        <f>SUM(O12-O14)</f>
        <v>0</v>
      </c>
      <c r="P16" s="240"/>
      <c r="Q16" s="79"/>
    </row>
    <row r="17" spans="2:17" s="1" customFormat="1" ht="100.9" customHeight="1" x14ac:dyDescent="0.25">
      <c r="B17" s="73"/>
      <c r="C17" s="74"/>
      <c r="D17" s="75"/>
      <c r="E17" s="75"/>
      <c r="F17" s="75"/>
      <c r="G17" s="76"/>
      <c r="H17" s="77"/>
      <c r="I17" s="75"/>
      <c r="J17" s="75"/>
      <c r="K17" s="75"/>
      <c r="L17" s="75"/>
      <c r="M17" s="78"/>
      <c r="N17" s="75"/>
      <c r="O17"/>
      <c r="P17"/>
      <c r="Q17" s="79"/>
    </row>
    <row r="18" spans="2:17" s="1" customFormat="1" ht="124.15" customHeight="1" x14ac:dyDescent="0.25">
      <c r="B18" s="73"/>
      <c r="C18" s="74"/>
      <c r="D18" s="75"/>
      <c r="E18" s="75"/>
      <c r="F18" s="75"/>
      <c r="G18" s="76"/>
      <c r="H18" s="77"/>
      <c r="I18" s="75"/>
      <c r="J18" s="75"/>
      <c r="K18" s="75"/>
      <c r="L18" s="75"/>
      <c r="M18" s="78"/>
      <c r="N18" s="75"/>
      <c r="O18"/>
      <c r="P18"/>
      <c r="Q18" s="79"/>
    </row>
    <row r="19" spans="2:17" s="1" customFormat="1" ht="100.9" customHeight="1" x14ac:dyDescent="0.25">
      <c r="B19" s="73"/>
      <c r="C19" s="74"/>
      <c r="D19" s="75"/>
      <c r="E19" s="75"/>
      <c r="F19" s="75"/>
      <c r="G19" s="76"/>
      <c r="H19" s="77"/>
      <c r="I19" s="75"/>
      <c r="J19" s="75"/>
      <c r="K19" s="75"/>
      <c r="L19" s="75"/>
      <c r="M19" s="78"/>
      <c r="N19" s="75"/>
      <c r="O19"/>
      <c r="P19"/>
      <c r="Q19" s="79"/>
    </row>
    <row r="20" spans="2:17" s="1" customFormat="1" ht="124.15" customHeight="1" x14ac:dyDescent="0.25">
      <c r="B20" s="73"/>
      <c r="C20" s="74"/>
      <c r="D20" s="75"/>
      <c r="E20" s="75"/>
      <c r="F20" s="75"/>
      <c r="G20" s="76"/>
      <c r="H20" s="77"/>
      <c r="I20" s="75"/>
      <c r="J20" s="75"/>
      <c r="K20" s="75"/>
      <c r="L20" s="75"/>
      <c r="M20" s="78"/>
      <c r="N20" s="75"/>
      <c r="O20"/>
      <c r="P20"/>
      <c r="Q20" s="79"/>
    </row>
    <row r="21" spans="2:17" s="1" customFormat="1" ht="100.9" customHeight="1" x14ac:dyDescent="0.25">
      <c r="B21" s="73"/>
      <c r="C21" s="74"/>
      <c r="D21" s="75"/>
      <c r="E21" s="75"/>
      <c r="F21" s="75"/>
      <c r="G21" s="76"/>
      <c r="H21" s="77"/>
      <c r="I21" s="75"/>
      <c r="J21" s="75"/>
      <c r="K21" s="75"/>
      <c r="L21" s="75"/>
      <c r="M21" s="78"/>
      <c r="N21" s="75"/>
      <c r="O21"/>
      <c r="P21"/>
      <c r="Q21" s="79"/>
    </row>
    <row r="22" spans="2:17" s="1" customFormat="1" ht="124.15" customHeight="1" x14ac:dyDescent="0.25">
      <c r="B22" s="73"/>
      <c r="C22" s="74"/>
      <c r="D22" s="75"/>
      <c r="E22" s="75"/>
      <c r="F22" s="75"/>
      <c r="G22" s="76"/>
      <c r="H22" s="77"/>
      <c r="I22" s="75"/>
      <c r="J22" s="75"/>
      <c r="K22" s="75"/>
      <c r="L22" s="75"/>
      <c r="M22" s="78"/>
      <c r="N22" s="75"/>
      <c r="O22"/>
      <c r="P22"/>
      <c r="Q22" s="79"/>
    </row>
    <row r="23" spans="2:17" s="1" customFormat="1" ht="100.9" customHeight="1" x14ac:dyDescent="0.25">
      <c r="B23" s="73"/>
      <c r="C23" s="74"/>
      <c r="D23" s="75"/>
      <c r="E23" s="75"/>
      <c r="F23" s="75"/>
      <c r="G23" s="76"/>
      <c r="H23" s="77"/>
      <c r="I23" s="75"/>
      <c r="J23" s="75"/>
      <c r="K23" s="75"/>
      <c r="L23" s="75"/>
      <c r="M23" s="78"/>
      <c r="N23" s="75"/>
      <c r="O23"/>
      <c r="P23"/>
      <c r="Q23" s="79"/>
    </row>
    <row r="24" spans="2:17" s="1" customFormat="1" ht="124.15" customHeight="1" x14ac:dyDescent="0.25">
      <c r="B24" s="73"/>
      <c r="C24" s="74"/>
      <c r="D24" s="75"/>
      <c r="E24" s="75"/>
      <c r="F24" s="75"/>
      <c r="G24" s="76"/>
      <c r="H24" s="77"/>
      <c r="I24" s="75"/>
      <c r="J24" s="75"/>
      <c r="K24" s="75"/>
      <c r="L24" s="75"/>
      <c r="M24" s="78"/>
      <c r="N24" s="75"/>
      <c r="O24"/>
      <c r="P24"/>
      <c r="Q24" s="79"/>
    </row>
    <row r="25" spans="2:17" s="1" customFormat="1" ht="100.9" customHeight="1" x14ac:dyDescent="0.25">
      <c r="B25" s="73"/>
      <c r="C25" s="74"/>
      <c r="D25" s="75"/>
      <c r="E25" s="75"/>
      <c r="F25" s="75"/>
      <c r="G25" s="76"/>
      <c r="H25" s="77"/>
      <c r="I25" s="75"/>
      <c r="J25" s="75"/>
      <c r="K25" s="75"/>
      <c r="L25" s="75"/>
      <c r="M25" s="78"/>
      <c r="N25" s="75"/>
      <c r="O25"/>
      <c r="P25"/>
      <c r="Q25" s="79"/>
    </row>
    <row r="26" spans="2:17" s="1" customFormat="1" ht="124.15" customHeight="1" x14ac:dyDescent="0.25">
      <c r="B26" s="73"/>
      <c r="C26" s="74"/>
      <c r="D26" s="75"/>
      <c r="E26" s="75"/>
      <c r="F26" s="75"/>
      <c r="G26" s="76"/>
      <c r="H26" s="77"/>
      <c r="I26" s="75"/>
      <c r="J26" s="75"/>
      <c r="K26" s="75"/>
      <c r="L26" s="75"/>
      <c r="M26" s="78"/>
      <c r="N26" s="75"/>
      <c r="O26"/>
      <c r="P26"/>
      <c r="Q26" s="79"/>
    </row>
  </sheetData>
  <mergeCells count="11">
    <mergeCell ref="A1:Q1"/>
    <mergeCell ref="A2:Q2"/>
    <mergeCell ref="O9:P9"/>
    <mergeCell ref="B16:N16"/>
    <mergeCell ref="O16:P16"/>
    <mergeCell ref="B10:N10"/>
    <mergeCell ref="O10:P10"/>
    <mergeCell ref="B12:N12"/>
    <mergeCell ref="O12:P12"/>
    <mergeCell ref="B14:N14"/>
    <mergeCell ref="O14:P14"/>
  </mergeCells>
  <pageMargins left="0.7" right="0.7" top="0.75" bottom="0.75" header="0.3" footer="0.3"/>
  <pageSetup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0139A2-53B9-4FEE-B306-367007091F9A}">
  <sheetPr>
    <tabColor theme="2"/>
  </sheetPr>
  <dimension ref="A1:AAL17"/>
  <sheetViews>
    <sheetView topLeftCell="J5" zoomScale="60" zoomScaleNormal="60" workbookViewId="0">
      <selection activeCell="O13" sqref="O13:P13"/>
    </sheetView>
  </sheetViews>
  <sheetFormatPr defaultRowHeight="15" x14ac:dyDescent="0.25"/>
  <cols>
    <col min="1" max="1" width="15.140625" customWidth="1"/>
    <col min="2" max="2" width="12" style="99" bestFit="1" customWidth="1"/>
    <col min="3" max="3" width="30" style="99" bestFit="1" customWidth="1"/>
    <col min="4" max="4" width="32"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714" s="36" customFormat="1" ht="28.15" customHeight="1" x14ac:dyDescent="0.25">
      <c r="A1" s="233" t="s">
        <v>26</v>
      </c>
      <c r="B1" s="234"/>
      <c r="C1" s="234"/>
      <c r="D1" s="234"/>
      <c r="E1" s="234"/>
      <c r="F1" s="234"/>
      <c r="G1" s="234"/>
      <c r="H1" s="234"/>
      <c r="I1" s="234"/>
      <c r="J1" s="234"/>
      <c r="K1" s="234"/>
      <c r="L1" s="234"/>
      <c r="M1" s="234"/>
      <c r="N1" s="234"/>
      <c r="O1" s="234"/>
      <c r="P1" s="234"/>
      <c r="Q1" s="235"/>
    </row>
    <row r="2" spans="1:714" s="37" customFormat="1" ht="28.15" customHeight="1" thickBot="1" x14ac:dyDescent="0.3">
      <c r="A2" s="236" t="s">
        <v>454</v>
      </c>
      <c r="B2" s="237"/>
      <c r="C2" s="237"/>
      <c r="D2" s="237"/>
      <c r="E2" s="237"/>
      <c r="F2" s="237"/>
      <c r="G2" s="237"/>
      <c r="H2" s="237"/>
      <c r="I2" s="237"/>
      <c r="J2" s="237"/>
      <c r="K2" s="237"/>
      <c r="L2" s="237"/>
      <c r="M2" s="237"/>
      <c r="N2" s="237"/>
      <c r="O2" s="237"/>
      <c r="P2" s="237"/>
      <c r="Q2" s="238"/>
    </row>
    <row r="3" spans="1:714"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714" s="30" customFormat="1" ht="124.15" customHeight="1" x14ac:dyDescent="0.25">
      <c r="A4" s="108" t="s">
        <v>45</v>
      </c>
      <c r="B4" s="139">
        <v>1</v>
      </c>
      <c r="C4" s="110">
        <v>105</v>
      </c>
      <c r="D4" s="111" t="s">
        <v>455</v>
      </c>
      <c r="E4" s="109" t="s">
        <v>456</v>
      </c>
      <c r="F4" s="111" t="s">
        <v>457</v>
      </c>
      <c r="G4" s="109">
        <v>1</v>
      </c>
      <c r="H4" s="120" t="e" vm="86">
        <v>#VALUE!</v>
      </c>
      <c r="I4" s="166" t="s">
        <v>458</v>
      </c>
      <c r="J4" s="166" t="s">
        <v>459</v>
      </c>
      <c r="K4" s="166" t="s">
        <v>460</v>
      </c>
      <c r="L4" s="166" t="s">
        <v>461</v>
      </c>
      <c r="M4" s="166" t="s">
        <v>462</v>
      </c>
      <c r="N4" s="166" t="s">
        <v>463</v>
      </c>
      <c r="O4" s="113"/>
      <c r="P4" s="113">
        <f>SUM(O4*G4)</f>
        <v>0</v>
      </c>
      <c r="Q4" s="20"/>
      <c r="R4" s="5"/>
      <c r="S4" s="5"/>
      <c r="T4" s="5"/>
      <c r="U4" s="5"/>
      <c r="V4" s="5"/>
      <c r="W4" s="5"/>
      <c r="X4" s="5"/>
      <c r="Y4" s="5"/>
      <c r="Z4" s="5"/>
      <c r="AA4" s="5"/>
      <c r="AB4" s="5"/>
      <c r="AC4" s="5"/>
      <c r="AD4" s="5"/>
      <c r="AE4" s="5"/>
      <c r="AF4" s="5"/>
      <c r="AG4" s="5"/>
      <c r="AH4" s="5"/>
      <c r="AI4" s="5"/>
      <c r="AJ4" s="5"/>
      <c r="AK4" s="5"/>
      <c r="AL4" s="5"/>
      <c r="AM4" s="5"/>
      <c r="AN4" s="5"/>
      <c r="AO4" s="5"/>
      <c r="AP4" s="5"/>
      <c r="AQ4" s="5"/>
      <c r="AR4" s="5"/>
      <c r="AS4" s="5"/>
      <c r="AT4" s="5"/>
      <c r="AU4" s="5"/>
      <c r="AV4" s="5"/>
      <c r="AW4" s="5"/>
      <c r="AX4" s="5"/>
      <c r="AY4" s="5"/>
      <c r="AZ4" s="5"/>
      <c r="BA4" s="5"/>
      <c r="BB4" s="5"/>
      <c r="BC4" s="5"/>
      <c r="BD4" s="5"/>
      <c r="BE4" s="5"/>
      <c r="BF4" s="5"/>
      <c r="BG4" s="5"/>
      <c r="BH4" s="5"/>
      <c r="BI4" s="5"/>
      <c r="BJ4" s="5"/>
      <c r="BK4" s="5"/>
      <c r="BL4" s="5"/>
      <c r="BM4" s="5"/>
      <c r="BN4" s="5"/>
      <c r="BO4" s="5"/>
      <c r="BP4" s="5"/>
      <c r="BQ4" s="5"/>
      <c r="BR4" s="5"/>
      <c r="BS4" s="5"/>
      <c r="BT4" s="5"/>
      <c r="BU4" s="5"/>
      <c r="BV4" s="5"/>
      <c r="BW4" s="5"/>
      <c r="BX4" s="5"/>
      <c r="BY4" s="5"/>
      <c r="BZ4" s="5"/>
      <c r="CA4" s="5"/>
      <c r="CB4" s="5"/>
      <c r="CC4" s="5"/>
      <c r="CD4" s="5"/>
      <c r="CE4" s="5"/>
      <c r="CF4" s="5"/>
      <c r="CG4" s="5"/>
      <c r="CH4" s="5"/>
      <c r="CI4" s="5"/>
      <c r="CJ4" s="5"/>
      <c r="CK4" s="5"/>
      <c r="CL4" s="5"/>
      <c r="CM4" s="5"/>
      <c r="CN4" s="5"/>
      <c r="CO4" s="5"/>
      <c r="CP4" s="5"/>
      <c r="CQ4" s="5"/>
      <c r="CR4" s="5"/>
      <c r="CS4" s="5"/>
      <c r="CT4" s="5"/>
      <c r="CU4" s="5"/>
      <c r="CV4" s="5"/>
      <c r="CW4" s="5"/>
      <c r="CX4" s="5"/>
      <c r="CY4" s="5"/>
      <c r="CZ4" s="5"/>
      <c r="DA4" s="5"/>
      <c r="DB4" s="5"/>
      <c r="DC4" s="5"/>
      <c r="DD4" s="5"/>
      <c r="DE4" s="5"/>
      <c r="DF4" s="5"/>
      <c r="DG4" s="5"/>
      <c r="DH4" s="5"/>
      <c r="DI4" s="5"/>
      <c r="DJ4" s="5"/>
      <c r="DK4" s="5"/>
      <c r="DL4" s="5"/>
      <c r="DM4" s="5"/>
      <c r="DN4" s="5"/>
      <c r="DO4" s="5"/>
      <c r="DP4" s="5"/>
      <c r="DQ4" s="5"/>
      <c r="DR4" s="5"/>
      <c r="DS4" s="5"/>
      <c r="DT4" s="5"/>
      <c r="DU4" s="5"/>
      <c r="DV4" s="5"/>
      <c r="DW4" s="5"/>
      <c r="DX4" s="5"/>
      <c r="DY4" s="5"/>
      <c r="DZ4" s="5"/>
      <c r="EA4" s="5"/>
      <c r="EB4" s="5"/>
      <c r="EC4" s="5"/>
      <c r="ED4" s="5"/>
      <c r="EE4" s="5"/>
      <c r="EF4" s="5"/>
      <c r="EG4" s="5"/>
      <c r="EH4" s="5"/>
      <c r="EI4" s="5"/>
      <c r="EJ4" s="5"/>
      <c r="EK4" s="5"/>
      <c r="EL4" s="5"/>
      <c r="EM4" s="5"/>
      <c r="EN4" s="5"/>
      <c r="EO4" s="5"/>
      <c r="EP4" s="5"/>
      <c r="EQ4" s="5"/>
      <c r="ER4" s="5"/>
      <c r="ES4" s="5"/>
      <c r="ET4" s="5"/>
      <c r="EU4" s="5"/>
      <c r="EV4" s="5"/>
      <c r="EW4" s="5"/>
      <c r="EX4" s="5"/>
      <c r="EY4" s="5"/>
      <c r="EZ4" s="5"/>
      <c r="FA4" s="5"/>
      <c r="FB4" s="5"/>
      <c r="FC4" s="5"/>
      <c r="FD4" s="5"/>
      <c r="FE4" s="5"/>
      <c r="FF4" s="5"/>
      <c r="FG4" s="5"/>
      <c r="FH4" s="5"/>
      <c r="FI4" s="5"/>
      <c r="FJ4" s="5"/>
      <c r="FK4" s="5"/>
      <c r="FL4" s="5"/>
      <c r="FM4" s="5"/>
      <c r="FN4" s="5"/>
      <c r="FO4" s="5"/>
      <c r="FP4" s="5"/>
      <c r="FQ4" s="5"/>
      <c r="FR4" s="5"/>
      <c r="FS4" s="5"/>
      <c r="FT4" s="5"/>
      <c r="FU4" s="5"/>
      <c r="FV4" s="5"/>
      <c r="FW4" s="5"/>
      <c r="FX4" s="5"/>
      <c r="FY4" s="5"/>
      <c r="FZ4" s="5"/>
      <c r="GA4" s="5"/>
      <c r="GB4" s="5"/>
      <c r="GC4" s="5"/>
      <c r="GD4" s="5"/>
      <c r="GE4" s="5"/>
      <c r="GF4" s="5"/>
      <c r="GG4" s="5"/>
      <c r="GH4" s="5"/>
      <c r="GI4" s="5"/>
      <c r="GJ4" s="5"/>
      <c r="GK4" s="5"/>
      <c r="GL4" s="5"/>
      <c r="GM4" s="5"/>
      <c r="GN4" s="5"/>
      <c r="GO4" s="5"/>
      <c r="GP4" s="5"/>
      <c r="GQ4" s="5"/>
      <c r="GR4" s="5"/>
      <c r="GS4" s="5"/>
      <c r="GT4" s="5"/>
      <c r="GU4" s="5"/>
      <c r="GV4" s="5"/>
      <c r="GW4" s="5"/>
      <c r="GX4" s="5"/>
      <c r="GY4" s="5"/>
      <c r="GZ4" s="5"/>
      <c r="HA4" s="5"/>
      <c r="HB4" s="5"/>
      <c r="HC4" s="5"/>
      <c r="HD4" s="5"/>
      <c r="HE4" s="5"/>
      <c r="HF4" s="5"/>
      <c r="HG4" s="5"/>
      <c r="HH4" s="5"/>
      <c r="HI4" s="5"/>
      <c r="HJ4" s="5"/>
      <c r="HK4" s="5"/>
      <c r="HL4" s="5"/>
      <c r="HM4" s="5"/>
      <c r="HN4" s="5"/>
      <c r="HO4" s="5"/>
      <c r="HP4" s="5"/>
      <c r="HQ4" s="5"/>
      <c r="HR4" s="5"/>
      <c r="HS4" s="5"/>
      <c r="HT4" s="5"/>
      <c r="HU4" s="5"/>
      <c r="HV4" s="5"/>
      <c r="HW4" s="5"/>
      <c r="HX4" s="5"/>
      <c r="HY4" s="5"/>
      <c r="HZ4" s="5"/>
      <c r="IA4" s="5"/>
      <c r="IB4" s="5"/>
      <c r="IC4" s="5"/>
      <c r="ID4" s="5"/>
      <c r="IE4" s="5"/>
      <c r="IF4" s="5"/>
      <c r="IG4" s="5"/>
      <c r="IH4" s="5"/>
      <c r="II4" s="5"/>
      <c r="IJ4" s="5"/>
      <c r="IK4" s="5"/>
      <c r="IL4" s="5"/>
      <c r="IM4" s="5"/>
      <c r="IN4" s="5"/>
      <c r="IO4" s="5"/>
      <c r="IP4" s="5"/>
      <c r="IQ4" s="5"/>
      <c r="IR4" s="5"/>
      <c r="IS4" s="5"/>
      <c r="IT4" s="5"/>
      <c r="IU4" s="5"/>
      <c r="IV4" s="5"/>
      <c r="IW4" s="5"/>
      <c r="IX4" s="5"/>
      <c r="IY4" s="5"/>
      <c r="IZ4" s="5"/>
      <c r="JA4" s="5"/>
      <c r="JB4" s="5"/>
      <c r="JC4" s="5"/>
      <c r="JD4" s="5"/>
      <c r="JE4" s="5"/>
      <c r="JF4" s="5"/>
      <c r="JG4" s="5"/>
      <c r="JH4" s="5"/>
      <c r="JI4" s="5"/>
      <c r="JJ4" s="5"/>
      <c r="JK4" s="5"/>
      <c r="JL4" s="5"/>
      <c r="JM4" s="5"/>
      <c r="JN4" s="5"/>
      <c r="JO4" s="5"/>
      <c r="JP4" s="5"/>
      <c r="JQ4" s="5"/>
      <c r="JR4" s="5"/>
      <c r="JS4" s="5"/>
      <c r="JT4" s="5"/>
      <c r="JU4" s="5"/>
      <c r="JV4" s="5"/>
      <c r="JW4" s="5"/>
      <c r="JX4" s="5"/>
      <c r="JY4" s="5"/>
      <c r="JZ4" s="5"/>
      <c r="KA4" s="5"/>
      <c r="KB4" s="5"/>
      <c r="KC4" s="5"/>
      <c r="KD4" s="5"/>
      <c r="KE4" s="5"/>
      <c r="KF4" s="5"/>
      <c r="KG4" s="5"/>
      <c r="KH4" s="5"/>
      <c r="KI4" s="5"/>
      <c r="KJ4" s="5"/>
      <c r="KK4" s="5"/>
      <c r="KL4" s="5"/>
      <c r="KM4" s="5"/>
      <c r="KN4" s="5"/>
      <c r="KO4" s="5"/>
      <c r="KP4" s="5"/>
      <c r="KQ4" s="5"/>
      <c r="KR4" s="5"/>
      <c r="KS4" s="5"/>
      <c r="KT4" s="5"/>
      <c r="KU4" s="5"/>
      <c r="KV4" s="5"/>
      <c r="KW4" s="5"/>
      <c r="KX4" s="5"/>
      <c r="KY4" s="5"/>
      <c r="KZ4" s="5"/>
      <c r="LA4" s="5"/>
      <c r="LB4" s="5"/>
      <c r="LC4" s="5"/>
      <c r="LD4" s="5"/>
      <c r="LE4" s="5"/>
      <c r="LF4" s="5"/>
      <c r="LG4" s="5"/>
      <c r="LH4" s="5"/>
      <c r="LI4" s="5"/>
      <c r="LJ4" s="5"/>
      <c r="LK4" s="5"/>
      <c r="LL4" s="5"/>
      <c r="LM4" s="5"/>
      <c r="LN4" s="5"/>
      <c r="LO4" s="5"/>
      <c r="LP4" s="5"/>
      <c r="LQ4" s="5"/>
      <c r="LR4" s="5"/>
      <c r="LS4" s="5"/>
      <c r="LT4" s="5"/>
      <c r="LU4" s="5"/>
      <c r="LV4" s="5"/>
      <c r="LW4" s="5"/>
      <c r="LX4" s="5"/>
      <c r="LY4" s="5"/>
      <c r="LZ4" s="5"/>
      <c r="MA4" s="5"/>
      <c r="MB4" s="5"/>
      <c r="MC4" s="5"/>
      <c r="MD4" s="5"/>
      <c r="ME4" s="5"/>
      <c r="MF4" s="5"/>
      <c r="MG4" s="5"/>
      <c r="MH4" s="5"/>
      <c r="MI4" s="5"/>
      <c r="MJ4" s="5"/>
      <c r="MK4" s="5"/>
      <c r="ML4" s="5"/>
      <c r="MM4" s="5"/>
      <c r="MN4" s="5"/>
      <c r="MO4" s="5"/>
      <c r="MP4" s="5"/>
      <c r="MQ4" s="5"/>
      <c r="MR4" s="5"/>
      <c r="MS4" s="5"/>
      <c r="MT4" s="5"/>
      <c r="MU4" s="5"/>
      <c r="MV4" s="5"/>
      <c r="MW4" s="5"/>
      <c r="MX4" s="5"/>
      <c r="MY4" s="5"/>
      <c r="MZ4" s="5"/>
      <c r="NA4" s="5"/>
      <c r="NB4" s="5"/>
      <c r="NC4" s="5"/>
      <c r="ND4" s="5"/>
      <c r="NE4" s="5"/>
      <c r="NF4" s="5"/>
      <c r="NG4" s="5"/>
      <c r="NH4" s="5"/>
      <c r="NI4" s="5"/>
      <c r="NJ4" s="5"/>
      <c r="NK4" s="5"/>
      <c r="NL4" s="5"/>
      <c r="NM4" s="5"/>
      <c r="NN4" s="5"/>
      <c r="NO4" s="5"/>
      <c r="NP4" s="5"/>
      <c r="NQ4" s="5"/>
      <c r="NR4" s="5"/>
      <c r="NS4" s="5"/>
      <c r="NT4" s="5"/>
      <c r="NU4" s="5"/>
      <c r="NV4" s="5"/>
      <c r="NW4" s="5"/>
      <c r="NX4" s="5"/>
      <c r="NY4" s="5"/>
      <c r="NZ4" s="5"/>
      <c r="OA4" s="5"/>
      <c r="OB4" s="5"/>
      <c r="OC4" s="5"/>
      <c r="OD4" s="5"/>
      <c r="OE4" s="5"/>
      <c r="OF4" s="5"/>
      <c r="OG4" s="5"/>
      <c r="OH4" s="5"/>
      <c r="OI4" s="5"/>
      <c r="OJ4" s="5"/>
      <c r="OK4" s="5"/>
      <c r="OL4" s="5"/>
      <c r="OM4" s="5"/>
      <c r="ON4" s="5"/>
      <c r="OO4" s="5"/>
      <c r="OP4" s="5"/>
      <c r="OQ4" s="5"/>
      <c r="OR4" s="5"/>
      <c r="OS4" s="5"/>
      <c r="OT4" s="5"/>
      <c r="OU4" s="5"/>
      <c r="OV4" s="5"/>
      <c r="OW4" s="5"/>
      <c r="OX4" s="5"/>
      <c r="OY4" s="5"/>
      <c r="OZ4" s="5"/>
      <c r="PA4" s="5"/>
      <c r="PB4" s="5"/>
      <c r="PC4" s="5"/>
      <c r="PD4" s="5"/>
      <c r="PE4" s="5"/>
      <c r="PF4" s="5"/>
      <c r="PG4" s="5"/>
      <c r="PH4" s="5"/>
      <c r="PI4" s="5"/>
      <c r="PJ4" s="5"/>
      <c r="PK4" s="5"/>
      <c r="PL4" s="5"/>
      <c r="PM4" s="5"/>
      <c r="PN4" s="5"/>
      <c r="PO4" s="5"/>
      <c r="PP4" s="5"/>
      <c r="PQ4" s="5"/>
      <c r="PR4" s="5"/>
      <c r="PS4" s="5"/>
      <c r="PT4" s="5"/>
      <c r="PU4" s="5"/>
      <c r="PV4" s="5"/>
      <c r="PW4" s="5"/>
      <c r="PX4" s="5"/>
      <c r="PY4" s="5"/>
      <c r="PZ4" s="5"/>
      <c r="QA4" s="5"/>
      <c r="QB4" s="5"/>
      <c r="QC4" s="5"/>
      <c r="QD4" s="5"/>
      <c r="QE4" s="5"/>
      <c r="QF4" s="5"/>
      <c r="QG4" s="5"/>
      <c r="QH4" s="5"/>
      <c r="QI4" s="5"/>
      <c r="QJ4" s="5"/>
      <c r="QK4" s="5"/>
      <c r="QL4" s="5"/>
      <c r="QM4" s="5"/>
      <c r="QN4" s="5"/>
      <c r="QO4" s="5"/>
      <c r="QP4" s="5"/>
      <c r="QQ4" s="5"/>
      <c r="QR4" s="5"/>
      <c r="QS4" s="5"/>
      <c r="QT4" s="5"/>
      <c r="QU4" s="5"/>
      <c r="QV4" s="5"/>
      <c r="QW4" s="5"/>
      <c r="QX4" s="5"/>
      <c r="QY4" s="5"/>
      <c r="QZ4" s="5"/>
      <c r="RA4" s="5"/>
      <c r="RB4" s="5"/>
      <c r="RC4" s="5"/>
      <c r="RD4" s="5"/>
      <c r="RE4" s="5"/>
      <c r="RF4" s="5"/>
      <c r="RG4" s="5"/>
      <c r="RH4" s="5"/>
      <c r="RI4" s="5"/>
      <c r="RJ4" s="5"/>
      <c r="RK4" s="5"/>
      <c r="RL4" s="5"/>
      <c r="RM4" s="5"/>
      <c r="RN4" s="5"/>
      <c r="RO4" s="5"/>
      <c r="RP4" s="5"/>
      <c r="RQ4" s="5"/>
      <c r="RR4" s="5"/>
      <c r="RS4" s="5"/>
      <c r="RT4" s="5"/>
      <c r="RU4" s="5"/>
      <c r="RV4" s="5"/>
      <c r="RW4" s="5"/>
      <c r="RX4" s="5"/>
      <c r="RY4" s="5"/>
      <c r="RZ4" s="5"/>
      <c r="SA4" s="5"/>
      <c r="SB4" s="5"/>
      <c r="SC4" s="5"/>
      <c r="SD4" s="5"/>
      <c r="SE4" s="5"/>
      <c r="SF4" s="5"/>
      <c r="SG4" s="5"/>
      <c r="SH4" s="5"/>
      <c r="SI4" s="5"/>
      <c r="SJ4" s="5"/>
      <c r="SK4" s="5"/>
      <c r="SL4" s="5"/>
      <c r="SM4" s="5"/>
      <c r="SN4" s="5"/>
      <c r="SO4" s="5"/>
      <c r="SP4" s="5"/>
      <c r="SQ4" s="5"/>
      <c r="SR4" s="5"/>
      <c r="SS4" s="5"/>
      <c r="ST4" s="5"/>
      <c r="SU4" s="5"/>
      <c r="SV4" s="5"/>
      <c r="SW4" s="5"/>
      <c r="SX4" s="5"/>
      <c r="SY4" s="5"/>
      <c r="SZ4" s="5"/>
      <c r="TA4" s="5"/>
      <c r="TB4" s="5"/>
      <c r="TC4" s="5"/>
      <c r="TD4" s="5"/>
      <c r="TE4" s="5"/>
      <c r="TF4" s="5"/>
      <c r="TG4" s="5"/>
      <c r="TH4" s="5"/>
      <c r="TI4" s="5"/>
      <c r="TJ4" s="5"/>
      <c r="TK4" s="5"/>
      <c r="TL4" s="5"/>
      <c r="TM4" s="5"/>
      <c r="TN4" s="5"/>
      <c r="TO4" s="5"/>
      <c r="TP4" s="5"/>
      <c r="TQ4" s="5"/>
      <c r="TR4" s="5"/>
      <c r="TS4" s="5"/>
      <c r="TT4" s="5"/>
      <c r="TU4" s="5"/>
      <c r="TV4" s="5"/>
      <c r="TW4" s="5"/>
      <c r="TX4" s="5"/>
      <c r="TY4" s="5"/>
      <c r="TZ4" s="5"/>
      <c r="UA4" s="5"/>
      <c r="UB4" s="5"/>
      <c r="UC4" s="5"/>
      <c r="UD4" s="5"/>
      <c r="UE4" s="5"/>
      <c r="UF4" s="5"/>
      <c r="UG4" s="5"/>
      <c r="UH4" s="5"/>
      <c r="UI4" s="5"/>
      <c r="UJ4" s="5"/>
      <c r="UK4" s="5"/>
      <c r="UL4" s="5"/>
      <c r="UM4" s="5"/>
      <c r="UN4" s="5"/>
      <c r="UO4" s="5"/>
      <c r="UP4" s="5"/>
      <c r="UQ4" s="5"/>
      <c r="UR4" s="5"/>
      <c r="US4" s="5"/>
      <c r="UT4" s="5"/>
      <c r="UU4" s="5"/>
      <c r="UV4" s="5"/>
      <c r="UW4" s="5"/>
      <c r="UX4" s="5"/>
      <c r="UY4" s="5"/>
      <c r="UZ4" s="5"/>
      <c r="VA4" s="5"/>
      <c r="VB4" s="5"/>
      <c r="VC4" s="5"/>
      <c r="VD4" s="5"/>
      <c r="VE4" s="5"/>
      <c r="VF4" s="5"/>
      <c r="VG4" s="5"/>
      <c r="VH4" s="5"/>
      <c r="VI4" s="5"/>
      <c r="VJ4" s="5"/>
      <c r="VK4" s="5"/>
      <c r="VL4" s="5"/>
      <c r="VM4" s="5"/>
      <c r="VN4" s="5"/>
      <c r="VO4" s="5"/>
      <c r="VP4" s="5"/>
      <c r="VQ4" s="5"/>
      <c r="VR4" s="5"/>
      <c r="VS4" s="5"/>
      <c r="VT4" s="5"/>
      <c r="VU4" s="5"/>
      <c r="VV4" s="5"/>
      <c r="VW4" s="5"/>
      <c r="VX4" s="5"/>
      <c r="VY4" s="5"/>
      <c r="VZ4" s="5"/>
      <c r="WA4" s="5"/>
      <c r="WB4" s="5"/>
      <c r="WC4" s="5"/>
      <c r="WD4" s="5"/>
      <c r="WE4" s="5"/>
      <c r="WF4" s="5"/>
      <c r="WG4" s="5"/>
      <c r="WH4" s="5"/>
      <c r="WI4" s="5"/>
      <c r="WJ4" s="5"/>
      <c r="WK4" s="5"/>
      <c r="WL4" s="5"/>
      <c r="WM4" s="5"/>
      <c r="WN4" s="5"/>
      <c r="WO4" s="5"/>
      <c r="WP4" s="5"/>
      <c r="WQ4" s="5"/>
      <c r="WR4" s="5"/>
      <c r="WS4" s="5"/>
      <c r="WT4" s="5"/>
      <c r="WU4" s="5"/>
      <c r="WV4" s="5"/>
      <c r="WW4" s="5"/>
      <c r="WX4" s="5"/>
      <c r="WY4" s="5"/>
      <c r="WZ4" s="5"/>
      <c r="XA4" s="5"/>
      <c r="XB4" s="5"/>
      <c r="XC4" s="5"/>
      <c r="XD4" s="5"/>
      <c r="XE4" s="5"/>
      <c r="XF4" s="5"/>
      <c r="XG4" s="5"/>
      <c r="XH4" s="5"/>
      <c r="XI4" s="5"/>
      <c r="XJ4" s="5"/>
      <c r="XK4" s="5"/>
      <c r="XL4" s="5"/>
      <c r="XM4" s="5"/>
      <c r="XN4" s="5"/>
      <c r="XO4" s="5"/>
      <c r="XP4" s="5"/>
      <c r="XQ4" s="5"/>
      <c r="XR4" s="5"/>
      <c r="XS4" s="5"/>
      <c r="XT4" s="5"/>
      <c r="XU4" s="5"/>
      <c r="XV4" s="5"/>
      <c r="XW4" s="5"/>
      <c r="XX4" s="5"/>
      <c r="XY4" s="5"/>
      <c r="XZ4" s="5"/>
      <c r="YA4" s="5"/>
      <c r="YB4" s="5"/>
      <c r="YC4" s="5"/>
      <c r="YD4" s="5"/>
      <c r="YE4" s="5"/>
      <c r="YF4" s="5"/>
      <c r="YG4" s="5"/>
      <c r="YH4" s="5"/>
      <c r="YI4" s="5"/>
      <c r="YJ4" s="5"/>
      <c r="YK4" s="5"/>
      <c r="YL4" s="5"/>
      <c r="YM4" s="5"/>
      <c r="YN4" s="5"/>
      <c r="YO4" s="5"/>
      <c r="YP4" s="5"/>
      <c r="YQ4" s="5"/>
      <c r="YR4" s="5"/>
      <c r="YS4" s="5"/>
      <c r="YT4" s="5"/>
      <c r="YU4" s="5"/>
      <c r="YV4" s="5"/>
      <c r="YW4" s="5"/>
      <c r="YX4" s="5"/>
      <c r="YY4" s="5"/>
      <c r="YZ4" s="5"/>
      <c r="ZA4" s="5"/>
      <c r="ZB4" s="5"/>
      <c r="ZC4" s="5"/>
      <c r="ZD4" s="5"/>
      <c r="ZE4" s="5"/>
      <c r="ZF4" s="5"/>
      <c r="ZG4" s="5"/>
      <c r="ZH4" s="5"/>
      <c r="ZI4" s="5"/>
      <c r="ZJ4" s="5"/>
      <c r="ZK4" s="5"/>
      <c r="ZL4" s="5"/>
      <c r="ZM4" s="5"/>
      <c r="ZN4" s="5"/>
      <c r="ZO4" s="5"/>
      <c r="ZP4" s="5"/>
      <c r="ZQ4" s="5"/>
      <c r="ZR4" s="5"/>
      <c r="ZS4" s="5"/>
      <c r="ZT4" s="5"/>
      <c r="ZU4" s="5"/>
      <c r="ZV4" s="5"/>
      <c r="ZW4" s="5"/>
      <c r="ZX4" s="5"/>
      <c r="ZY4" s="5"/>
      <c r="ZZ4" s="5"/>
      <c r="AAA4" s="5"/>
      <c r="AAB4" s="5"/>
      <c r="AAC4" s="5"/>
      <c r="AAD4" s="5"/>
      <c r="AAE4" s="5"/>
      <c r="AAF4" s="5"/>
      <c r="AAG4" s="5"/>
      <c r="AAH4" s="5"/>
      <c r="AAI4" s="5"/>
      <c r="AAJ4" s="5"/>
      <c r="AAK4" s="5"/>
      <c r="AAL4" s="5"/>
    </row>
    <row r="5" spans="1:714" s="30" customFormat="1" ht="124.15" customHeight="1" x14ac:dyDescent="0.25">
      <c r="A5" s="114" t="s">
        <v>45</v>
      </c>
      <c r="B5" s="95">
        <v>1</v>
      </c>
      <c r="C5" s="106">
        <v>105</v>
      </c>
      <c r="D5" s="41" t="s">
        <v>455</v>
      </c>
      <c r="E5" s="40" t="s">
        <v>464</v>
      </c>
      <c r="F5" s="41" t="s">
        <v>457</v>
      </c>
      <c r="G5" s="40">
        <v>1</v>
      </c>
      <c r="H5" s="121" t="e" vm="87">
        <v>#VALUE!</v>
      </c>
      <c r="I5" s="40" t="s">
        <v>458</v>
      </c>
      <c r="J5" s="41" t="s">
        <v>459</v>
      </c>
      <c r="K5" s="41" t="s">
        <v>465</v>
      </c>
      <c r="L5" s="41" t="s">
        <v>466</v>
      </c>
      <c r="M5" s="41" t="s">
        <v>462</v>
      </c>
      <c r="N5" s="41" t="s">
        <v>463</v>
      </c>
      <c r="O5" s="6"/>
      <c r="P5" s="6">
        <f t="shared" ref="P5:P9" si="0">SUM(O5*G5)</f>
        <v>0</v>
      </c>
      <c r="Q5" s="92"/>
      <c r="R5" s="5"/>
      <c r="S5" s="5"/>
      <c r="T5" s="5"/>
      <c r="U5" s="5"/>
      <c r="V5" s="5"/>
      <c r="W5" s="5"/>
      <c r="X5" s="5"/>
      <c r="Y5" s="5"/>
      <c r="Z5" s="5"/>
      <c r="AA5" s="5"/>
      <c r="AB5" s="5"/>
      <c r="AC5" s="5"/>
      <c r="AD5" s="5"/>
      <c r="AE5" s="5"/>
      <c r="AF5" s="5"/>
      <c r="AG5" s="5"/>
      <c r="AH5" s="5"/>
      <c r="AI5" s="5"/>
      <c r="AJ5" s="5"/>
      <c r="AK5" s="5"/>
      <c r="AL5" s="5"/>
      <c r="AM5" s="5"/>
      <c r="AN5" s="5"/>
      <c r="AO5" s="5"/>
      <c r="AP5" s="5"/>
      <c r="AQ5" s="5"/>
      <c r="AR5" s="5"/>
      <c r="AS5" s="5"/>
      <c r="AT5" s="5"/>
      <c r="AU5" s="5"/>
      <c r="AV5" s="5"/>
      <c r="AW5" s="5"/>
      <c r="AX5" s="5"/>
      <c r="AY5" s="5"/>
      <c r="AZ5" s="5"/>
      <c r="BA5" s="5"/>
      <c r="BB5" s="5"/>
      <c r="BC5" s="5"/>
      <c r="BD5" s="5"/>
      <c r="BE5" s="5"/>
      <c r="BF5" s="5"/>
      <c r="BG5" s="5"/>
      <c r="BH5" s="5"/>
      <c r="BI5" s="5"/>
      <c r="BJ5" s="5"/>
      <c r="BK5" s="5"/>
      <c r="BL5" s="5"/>
      <c r="BM5" s="5"/>
      <c r="BN5" s="5"/>
      <c r="BO5" s="5"/>
      <c r="BP5" s="5"/>
      <c r="BQ5" s="5"/>
      <c r="BR5" s="5"/>
      <c r="BS5" s="5"/>
      <c r="BT5" s="5"/>
      <c r="BU5" s="5"/>
      <c r="BV5" s="5"/>
      <c r="BW5" s="5"/>
      <c r="BX5" s="5"/>
      <c r="BY5" s="5"/>
      <c r="BZ5" s="5"/>
      <c r="CA5" s="5"/>
      <c r="CB5" s="5"/>
      <c r="CC5" s="5"/>
      <c r="CD5" s="5"/>
      <c r="CE5" s="5"/>
      <c r="CF5" s="5"/>
      <c r="CG5" s="5"/>
      <c r="CH5" s="5"/>
      <c r="CI5" s="5"/>
      <c r="CJ5" s="5"/>
      <c r="CK5" s="5"/>
      <c r="CL5" s="5"/>
      <c r="CM5" s="5"/>
      <c r="CN5" s="5"/>
      <c r="CO5" s="5"/>
      <c r="CP5" s="5"/>
      <c r="CQ5" s="5"/>
      <c r="CR5" s="5"/>
      <c r="CS5" s="5"/>
      <c r="CT5" s="5"/>
      <c r="CU5" s="5"/>
      <c r="CV5" s="5"/>
      <c r="CW5" s="5"/>
      <c r="CX5" s="5"/>
      <c r="CY5" s="5"/>
      <c r="CZ5" s="5"/>
      <c r="DA5" s="5"/>
      <c r="DB5" s="5"/>
      <c r="DC5" s="5"/>
      <c r="DD5" s="5"/>
      <c r="DE5" s="5"/>
      <c r="DF5" s="5"/>
      <c r="DG5" s="5"/>
      <c r="DH5" s="5"/>
      <c r="DI5" s="5"/>
      <c r="DJ5" s="5"/>
      <c r="DK5" s="5"/>
      <c r="DL5" s="5"/>
      <c r="DM5" s="5"/>
      <c r="DN5" s="5"/>
      <c r="DO5" s="5"/>
      <c r="DP5" s="5"/>
      <c r="DQ5" s="5"/>
      <c r="DR5" s="5"/>
      <c r="DS5" s="5"/>
      <c r="DT5" s="5"/>
      <c r="DU5" s="5"/>
      <c r="DV5" s="5"/>
      <c r="DW5" s="5"/>
      <c r="DX5" s="5"/>
      <c r="DY5" s="5"/>
      <c r="DZ5" s="5"/>
      <c r="EA5" s="5"/>
      <c r="EB5" s="5"/>
      <c r="EC5" s="5"/>
      <c r="ED5" s="5"/>
      <c r="EE5" s="5"/>
      <c r="EF5" s="5"/>
      <c r="EG5" s="5"/>
      <c r="EH5" s="5"/>
      <c r="EI5" s="5"/>
      <c r="EJ5" s="5"/>
      <c r="EK5" s="5"/>
      <c r="EL5" s="5"/>
      <c r="EM5" s="5"/>
      <c r="EN5" s="5"/>
      <c r="EO5" s="5"/>
      <c r="EP5" s="5"/>
      <c r="EQ5" s="5"/>
      <c r="ER5" s="5"/>
      <c r="ES5" s="5"/>
      <c r="ET5" s="5"/>
      <c r="EU5" s="5"/>
      <c r="EV5" s="5"/>
      <c r="EW5" s="5"/>
      <c r="EX5" s="5"/>
      <c r="EY5" s="5"/>
      <c r="EZ5" s="5"/>
      <c r="FA5" s="5"/>
      <c r="FB5" s="5"/>
      <c r="FC5" s="5"/>
      <c r="FD5" s="5"/>
      <c r="FE5" s="5"/>
      <c r="FF5" s="5"/>
      <c r="FG5" s="5"/>
      <c r="FH5" s="5"/>
      <c r="FI5" s="5"/>
      <c r="FJ5" s="5"/>
      <c r="FK5" s="5"/>
      <c r="FL5" s="5"/>
      <c r="FM5" s="5"/>
      <c r="FN5" s="5"/>
      <c r="FO5" s="5"/>
      <c r="FP5" s="5"/>
      <c r="FQ5" s="5"/>
      <c r="FR5" s="5"/>
      <c r="FS5" s="5"/>
      <c r="FT5" s="5"/>
      <c r="FU5" s="5"/>
      <c r="FV5" s="5"/>
      <c r="FW5" s="5"/>
      <c r="FX5" s="5"/>
      <c r="FY5" s="5"/>
      <c r="FZ5" s="5"/>
      <c r="GA5" s="5"/>
      <c r="GB5" s="5"/>
      <c r="GC5" s="5"/>
      <c r="GD5" s="5"/>
      <c r="GE5" s="5"/>
      <c r="GF5" s="5"/>
      <c r="GG5" s="5"/>
      <c r="GH5" s="5"/>
      <c r="GI5" s="5"/>
      <c r="GJ5" s="5"/>
      <c r="GK5" s="5"/>
      <c r="GL5" s="5"/>
      <c r="GM5" s="5"/>
      <c r="GN5" s="5"/>
      <c r="GO5" s="5"/>
      <c r="GP5" s="5"/>
      <c r="GQ5" s="5"/>
      <c r="GR5" s="5"/>
      <c r="GS5" s="5"/>
      <c r="GT5" s="5"/>
      <c r="GU5" s="5"/>
      <c r="GV5" s="5"/>
      <c r="GW5" s="5"/>
      <c r="GX5" s="5"/>
      <c r="GY5" s="5"/>
      <c r="GZ5" s="5"/>
      <c r="HA5" s="5"/>
      <c r="HB5" s="5"/>
      <c r="HC5" s="5"/>
      <c r="HD5" s="5"/>
      <c r="HE5" s="5"/>
      <c r="HF5" s="5"/>
      <c r="HG5" s="5"/>
      <c r="HH5" s="5"/>
      <c r="HI5" s="5"/>
      <c r="HJ5" s="5"/>
      <c r="HK5" s="5"/>
      <c r="HL5" s="5"/>
      <c r="HM5" s="5"/>
      <c r="HN5" s="5"/>
      <c r="HO5" s="5"/>
      <c r="HP5" s="5"/>
      <c r="HQ5" s="5"/>
      <c r="HR5" s="5"/>
      <c r="HS5" s="5"/>
      <c r="HT5" s="5"/>
      <c r="HU5" s="5"/>
      <c r="HV5" s="5"/>
      <c r="HW5" s="5"/>
      <c r="HX5" s="5"/>
      <c r="HY5" s="5"/>
      <c r="HZ5" s="5"/>
      <c r="IA5" s="5"/>
      <c r="IB5" s="5"/>
      <c r="IC5" s="5"/>
      <c r="ID5" s="5"/>
      <c r="IE5" s="5"/>
      <c r="IF5" s="5"/>
      <c r="IG5" s="5"/>
      <c r="IH5" s="5"/>
      <c r="II5" s="5"/>
      <c r="IJ5" s="5"/>
      <c r="IK5" s="5"/>
      <c r="IL5" s="5"/>
      <c r="IM5" s="5"/>
      <c r="IN5" s="5"/>
      <c r="IO5" s="5"/>
      <c r="IP5" s="5"/>
      <c r="IQ5" s="5"/>
      <c r="IR5" s="5"/>
      <c r="IS5" s="5"/>
      <c r="IT5" s="5"/>
      <c r="IU5" s="5"/>
      <c r="IV5" s="5"/>
      <c r="IW5" s="5"/>
      <c r="IX5" s="5"/>
      <c r="IY5" s="5"/>
      <c r="IZ5" s="5"/>
      <c r="JA5" s="5"/>
      <c r="JB5" s="5"/>
      <c r="JC5" s="5"/>
      <c r="JD5" s="5"/>
      <c r="JE5" s="5"/>
      <c r="JF5" s="5"/>
      <c r="JG5" s="5"/>
      <c r="JH5" s="5"/>
      <c r="JI5" s="5"/>
      <c r="JJ5" s="5"/>
      <c r="JK5" s="5"/>
      <c r="JL5" s="5"/>
      <c r="JM5" s="5"/>
      <c r="JN5" s="5"/>
      <c r="JO5" s="5"/>
      <c r="JP5" s="5"/>
      <c r="JQ5" s="5"/>
      <c r="JR5" s="5"/>
      <c r="JS5" s="5"/>
      <c r="JT5" s="5"/>
      <c r="JU5" s="5"/>
      <c r="JV5" s="5"/>
      <c r="JW5" s="5"/>
      <c r="JX5" s="5"/>
      <c r="JY5" s="5"/>
      <c r="JZ5" s="5"/>
      <c r="KA5" s="5"/>
      <c r="KB5" s="5"/>
      <c r="KC5" s="5"/>
      <c r="KD5" s="5"/>
      <c r="KE5" s="5"/>
      <c r="KF5" s="5"/>
      <c r="KG5" s="5"/>
      <c r="KH5" s="5"/>
      <c r="KI5" s="5"/>
      <c r="KJ5" s="5"/>
      <c r="KK5" s="5"/>
      <c r="KL5" s="5"/>
      <c r="KM5" s="5"/>
      <c r="KN5" s="5"/>
      <c r="KO5" s="5"/>
      <c r="KP5" s="5"/>
      <c r="KQ5" s="5"/>
      <c r="KR5" s="5"/>
      <c r="KS5" s="5"/>
      <c r="KT5" s="5"/>
      <c r="KU5" s="5"/>
      <c r="KV5" s="5"/>
      <c r="KW5" s="5"/>
      <c r="KX5" s="5"/>
      <c r="KY5" s="5"/>
      <c r="KZ5" s="5"/>
      <c r="LA5" s="5"/>
      <c r="LB5" s="5"/>
      <c r="LC5" s="5"/>
      <c r="LD5" s="5"/>
      <c r="LE5" s="5"/>
      <c r="LF5" s="5"/>
      <c r="LG5" s="5"/>
      <c r="LH5" s="5"/>
      <c r="LI5" s="5"/>
      <c r="LJ5" s="5"/>
      <c r="LK5" s="5"/>
      <c r="LL5" s="5"/>
      <c r="LM5" s="5"/>
      <c r="LN5" s="5"/>
      <c r="LO5" s="5"/>
      <c r="LP5" s="5"/>
      <c r="LQ5" s="5"/>
      <c r="LR5" s="5"/>
      <c r="LS5" s="5"/>
      <c r="LT5" s="5"/>
      <c r="LU5" s="5"/>
      <c r="LV5" s="5"/>
      <c r="LW5" s="5"/>
      <c r="LX5" s="5"/>
      <c r="LY5" s="5"/>
      <c r="LZ5" s="5"/>
      <c r="MA5" s="5"/>
      <c r="MB5" s="5"/>
      <c r="MC5" s="5"/>
      <c r="MD5" s="5"/>
      <c r="ME5" s="5"/>
      <c r="MF5" s="5"/>
      <c r="MG5" s="5"/>
      <c r="MH5" s="5"/>
      <c r="MI5" s="5"/>
      <c r="MJ5" s="5"/>
      <c r="MK5" s="5"/>
      <c r="ML5" s="5"/>
      <c r="MM5" s="5"/>
      <c r="MN5" s="5"/>
      <c r="MO5" s="5"/>
      <c r="MP5" s="5"/>
      <c r="MQ5" s="5"/>
      <c r="MR5" s="5"/>
      <c r="MS5" s="5"/>
      <c r="MT5" s="5"/>
      <c r="MU5" s="5"/>
      <c r="MV5" s="5"/>
      <c r="MW5" s="5"/>
      <c r="MX5" s="5"/>
      <c r="MY5" s="5"/>
      <c r="MZ5" s="5"/>
      <c r="NA5" s="5"/>
      <c r="NB5" s="5"/>
      <c r="NC5" s="5"/>
      <c r="ND5" s="5"/>
      <c r="NE5" s="5"/>
      <c r="NF5" s="5"/>
      <c r="NG5" s="5"/>
      <c r="NH5" s="5"/>
      <c r="NI5" s="5"/>
      <c r="NJ5" s="5"/>
      <c r="NK5" s="5"/>
      <c r="NL5" s="5"/>
      <c r="NM5" s="5"/>
      <c r="NN5" s="5"/>
      <c r="NO5" s="5"/>
      <c r="NP5" s="5"/>
      <c r="NQ5" s="5"/>
      <c r="NR5" s="5"/>
      <c r="NS5" s="5"/>
      <c r="NT5" s="5"/>
      <c r="NU5" s="5"/>
      <c r="NV5" s="5"/>
      <c r="NW5" s="5"/>
      <c r="NX5" s="5"/>
      <c r="NY5" s="5"/>
      <c r="NZ5" s="5"/>
      <c r="OA5" s="5"/>
      <c r="OB5" s="5"/>
      <c r="OC5" s="5"/>
      <c r="OD5" s="5"/>
      <c r="OE5" s="5"/>
      <c r="OF5" s="5"/>
      <c r="OG5" s="5"/>
      <c r="OH5" s="5"/>
      <c r="OI5" s="5"/>
      <c r="OJ5" s="5"/>
      <c r="OK5" s="5"/>
      <c r="OL5" s="5"/>
      <c r="OM5" s="5"/>
      <c r="ON5" s="5"/>
      <c r="OO5" s="5"/>
      <c r="OP5" s="5"/>
      <c r="OQ5" s="5"/>
      <c r="OR5" s="5"/>
      <c r="OS5" s="5"/>
      <c r="OT5" s="5"/>
      <c r="OU5" s="5"/>
      <c r="OV5" s="5"/>
      <c r="OW5" s="5"/>
      <c r="OX5" s="5"/>
      <c r="OY5" s="5"/>
      <c r="OZ5" s="5"/>
      <c r="PA5" s="5"/>
      <c r="PB5" s="5"/>
      <c r="PC5" s="5"/>
      <c r="PD5" s="5"/>
      <c r="PE5" s="5"/>
      <c r="PF5" s="5"/>
      <c r="PG5" s="5"/>
      <c r="PH5" s="5"/>
      <c r="PI5" s="5"/>
      <c r="PJ5" s="5"/>
      <c r="PK5" s="5"/>
      <c r="PL5" s="5"/>
      <c r="PM5" s="5"/>
      <c r="PN5" s="5"/>
      <c r="PO5" s="5"/>
      <c r="PP5" s="5"/>
      <c r="PQ5" s="5"/>
      <c r="PR5" s="5"/>
      <c r="PS5" s="5"/>
      <c r="PT5" s="5"/>
      <c r="PU5" s="5"/>
      <c r="PV5" s="5"/>
      <c r="PW5" s="5"/>
      <c r="PX5" s="5"/>
      <c r="PY5" s="5"/>
      <c r="PZ5" s="5"/>
      <c r="QA5" s="5"/>
      <c r="QB5" s="5"/>
      <c r="QC5" s="5"/>
      <c r="QD5" s="5"/>
      <c r="QE5" s="5"/>
      <c r="QF5" s="5"/>
      <c r="QG5" s="5"/>
      <c r="QH5" s="5"/>
      <c r="QI5" s="5"/>
      <c r="QJ5" s="5"/>
      <c r="QK5" s="5"/>
      <c r="QL5" s="5"/>
      <c r="QM5" s="5"/>
      <c r="QN5" s="5"/>
      <c r="QO5" s="5"/>
      <c r="QP5" s="5"/>
      <c r="QQ5" s="5"/>
      <c r="QR5" s="5"/>
      <c r="QS5" s="5"/>
      <c r="QT5" s="5"/>
      <c r="QU5" s="5"/>
      <c r="QV5" s="5"/>
      <c r="QW5" s="5"/>
      <c r="QX5" s="5"/>
      <c r="QY5" s="5"/>
      <c r="QZ5" s="5"/>
      <c r="RA5" s="5"/>
      <c r="RB5" s="5"/>
      <c r="RC5" s="5"/>
      <c r="RD5" s="5"/>
      <c r="RE5" s="5"/>
      <c r="RF5" s="5"/>
      <c r="RG5" s="5"/>
      <c r="RH5" s="5"/>
      <c r="RI5" s="5"/>
      <c r="RJ5" s="5"/>
      <c r="RK5" s="5"/>
      <c r="RL5" s="5"/>
      <c r="RM5" s="5"/>
      <c r="RN5" s="5"/>
      <c r="RO5" s="5"/>
      <c r="RP5" s="5"/>
      <c r="RQ5" s="5"/>
      <c r="RR5" s="5"/>
      <c r="RS5" s="5"/>
      <c r="RT5" s="5"/>
      <c r="RU5" s="5"/>
      <c r="RV5" s="5"/>
      <c r="RW5" s="5"/>
      <c r="RX5" s="5"/>
      <c r="RY5" s="5"/>
      <c r="RZ5" s="5"/>
      <c r="SA5" s="5"/>
      <c r="SB5" s="5"/>
      <c r="SC5" s="5"/>
      <c r="SD5" s="5"/>
      <c r="SE5" s="5"/>
      <c r="SF5" s="5"/>
      <c r="SG5" s="5"/>
      <c r="SH5" s="5"/>
      <c r="SI5" s="5"/>
      <c r="SJ5" s="5"/>
      <c r="SK5" s="5"/>
      <c r="SL5" s="5"/>
      <c r="SM5" s="5"/>
      <c r="SN5" s="5"/>
      <c r="SO5" s="5"/>
      <c r="SP5" s="5"/>
      <c r="SQ5" s="5"/>
      <c r="SR5" s="5"/>
      <c r="SS5" s="5"/>
      <c r="ST5" s="5"/>
      <c r="SU5" s="5"/>
      <c r="SV5" s="5"/>
      <c r="SW5" s="5"/>
      <c r="SX5" s="5"/>
      <c r="SY5" s="5"/>
      <c r="SZ5" s="5"/>
      <c r="TA5" s="5"/>
      <c r="TB5" s="5"/>
      <c r="TC5" s="5"/>
      <c r="TD5" s="5"/>
      <c r="TE5" s="5"/>
      <c r="TF5" s="5"/>
      <c r="TG5" s="5"/>
      <c r="TH5" s="5"/>
      <c r="TI5" s="5"/>
      <c r="TJ5" s="5"/>
      <c r="TK5" s="5"/>
      <c r="TL5" s="5"/>
      <c r="TM5" s="5"/>
      <c r="TN5" s="5"/>
      <c r="TO5" s="5"/>
      <c r="TP5" s="5"/>
      <c r="TQ5" s="5"/>
      <c r="TR5" s="5"/>
      <c r="TS5" s="5"/>
      <c r="TT5" s="5"/>
      <c r="TU5" s="5"/>
      <c r="TV5" s="5"/>
      <c r="TW5" s="5"/>
      <c r="TX5" s="5"/>
      <c r="TY5" s="5"/>
      <c r="TZ5" s="5"/>
      <c r="UA5" s="5"/>
      <c r="UB5" s="5"/>
      <c r="UC5" s="5"/>
      <c r="UD5" s="5"/>
      <c r="UE5" s="5"/>
      <c r="UF5" s="5"/>
      <c r="UG5" s="5"/>
      <c r="UH5" s="5"/>
      <c r="UI5" s="5"/>
      <c r="UJ5" s="5"/>
      <c r="UK5" s="5"/>
      <c r="UL5" s="5"/>
      <c r="UM5" s="5"/>
      <c r="UN5" s="5"/>
      <c r="UO5" s="5"/>
      <c r="UP5" s="5"/>
      <c r="UQ5" s="5"/>
      <c r="UR5" s="5"/>
      <c r="US5" s="5"/>
      <c r="UT5" s="5"/>
      <c r="UU5" s="5"/>
      <c r="UV5" s="5"/>
      <c r="UW5" s="5"/>
      <c r="UX5" s="5"/>
      <c r="UY5" s="5"/>
      <c r="UZ5" s="5"/>
      <c r="VA5" s="5"/>
      <c r="VB5" s="5"/>
      <c r="VC5" s="5"/>
      <c r="VD5" s="5"/>
      <c r="VE5" s="5"/>
      <c r="VF5" s="5"/>
      <c r="VG5" s="5"/>
      <c r="VH5" s="5"/>
      <c r="VI5" s="5"/>
      <c r="VJ5" s="5"/>
      <c r="VK5" s="5"/>
      <c r="VL5" s="5"/>
      <c r="VM5" s="5"/>
      <c r="VN5" s="5"/>
      <c r="VO5" s="5"/>
      <c r="VP5" s="5"/>
      <c r="VQ5" s="5"/>
      <c r="VR5" s="5"/>
      <c r="VS5" s="5"/>
      <c r="VT5" s="5"/>
      <c r="VU5" s="5"/>
      <c r="VV5" s="5"/>
      <c r="VW5" s="5"/>
      <c r="VX5" s="5"/>
      <c r="VY5" s="5"/>
      <c r="VZ5" s="5"/>
      <c r="WA5" s="5"/>
      <c r="WB5" s="5"/>
      <c r="WC5" s="5"/>
      <c r="WD5" s="5"/>
      <c r="WE5" s="5"/>
      <c r="WF5" s="5"/>
      <c r="WG5" s="5"/>
      <c r="WH5" s="5"/>
      <c r="WI5" s="5"/>
      <c r="WJ5" s="5"/>
      <c r="WK5" s="5"/>
      <c r="WL5" s="5"/>
      <c r="WM5" s="5"/>
      <c r="WN5" s="5"/>
      <c r="WO5" s="5"/>
      <c r="WP5" s="5"/>
      <c r="WQ5" s="5"/>
      <c r="WR5" s="5"/>
      <c r="WS5" s="5"/>
      <c r="WT5" s="5"/>
      <c r="WU5" s="5"/>
      <c r="WV5" s="5"/>
      <c r="WW5" s="5"/>
      <c r="WX5" s="5"/>
      <c r="WY5" s="5"/>
      <c r="WZ5" s="5"/>
      <c r="XA5" s="5"/>
      <c r="XB5" s="5"/>
      <c r="XC5" s="5"/>
      <c r="XD5" s="5"/>
      <c r="XE5" s="5"/>
      <c r="XF5" s="5"/>
      <c r="XG5" s="5"/>
      <c r="XH5" s="5"/>
      <c r="XI5" s="5"/>
      <c r="XJ5" s="5"/>
      <c r="XK5" s="5"/>
      <c r="XL5" s="5"/>
      <c r="XM5" s="5"/>
      <c r="XN5" s="5"/>
      <c r="XO5" s="5"/>
      <c r="XP5" s="5"/>
      <c r="XQ5" s="5"/>
      <c r="XR5" s="5"/>
      <c r="XS5" s="5"/>
      <c r="XT5" s="5"/>
      <c r="XU5" s="5"/>
      <c r="XV5" s="5"/>
      <c r="XW5" s="5"/>
      <c r="XX5" s="5"/>
      <c r="XY5" s="5"/>
      <c r="XZ5" s="5"/>
      <c r="YA5" s="5"/>
      <c r="YB5" s="5"/>
      <c r="YC5" s="5"/>
      <c r="YD5" s="5"/>
      <c r="YE5" s="5"/>
      <c r="YF5" s="5"/>
      <c r="YG5" s="5"/>
      <c r="YH5" s="5"/>
      <c r="YI5" s="5"/>
      <c r="YJ5" s="5"/>
      <c r="YK5" s="5"/>
      <c r="YL5" s="5"/>
      <c r="YM5" s="5"/>
      <c r="YN5" s="5"/>
      <c r="YO5" s="5"/>
      <c r="YP5" s="5"/>
      <c r="YQ5" s="5"/>
      <c r="YR5" s="5"/>
      <c r="YS5" s="5"/>
      <c r="YT5" s="5"/>
      <c r="YU5" s="5"/>
      <c r="YV5" s="5"/>
      <c r="YW5" s="5"/>
      <c r="YX5" s="5"/>
      <c r="YY5" s="5"/>
      <c r="YZ5" s="5"/>
      <c r="ZA5" s="5"/>
      <c r="ZB5" s="5"/>
      <c r="ZC5" s="5"/>
      <c r="ZD5" s="5"/>
      <c r="ZE5" s="5"/>
      <c r="ZF5" s="5"/>
      <c r="ZG5" s="5"/>
      <c r="ZH5" s="5"/>
      <c r="ZI5" s="5"/>
      <c r="ZJ5" s="5"/>
      <c r="ZK5" s="5"/>
      <c r="ZL5" s="5"/>
      <c r="ZM5" s="5"/>
      <c r="ZN5" s="5"/>
      <c r="ZO5" s="5"/>
      <c r="ZP5" s="5"/>
      <c r="ZQ5" s="5"/>
      <c r="ZR5" s="5"/>
      <c r="ZS5" s="5"/>
      <c r="ZT5" s="5"/>
      <c r="ZU5" s="5"/>
      <c r="ZV5" s="5"/>
      <c r="ZW5" s="5"/>
      <c r="ZX5" s="5"/>
      <c r="ZY5" s="5"/>
      <c r="ZZ5" s="5"/>
      <c r="AAA5" s="5"/>
      <c r="AAB5" s="5"/>
      <c r="AAC5" s="5"/>
      <c r="AAD5" s="5"/>
      <c r="AAE5" s="5"/>
      <c r="AAF5" s="5"/>
      <c r="AAG5" s="5"/>
      <c r="AAH5" s="5"/>
      <c r="AAI5" s="5"/>
      <c r="AAJ5" s="5"/>
      <c r="AAK5" s="5"/>
      <c r="AAL5" s="5"/>
    </row>
    <row r="6" spans="1:714" s="30" customFormat="1" ht="124.15" customHeight="1" x14ac:dyDescent="0.25">
      <c r="A6" s="114" t="s">
        <v>45</v>
      </c>
      <c r="B6" s="95">
        <v>1</v>
      </c>
      <c r="C6" s="106">
        <v>105</v>
      </c>
      <c r="D6" s="41" t="s">
        <v>455</v>
      </c>
      <c r="E6" s="40" t="s">
        <v>467</v>
      </c>
      <c r="F6" s="41" t="s">
        <v>457</v>
      </c>
      <c r="G6" s="40">
        <v>1</v>
      </c>
      <c r="H6" s="121" t="e" vm="88">
        <v>#VALUE!</v>
      </c>
      <c r="I6" s="40" t="s">
        <v>458</v>
      </c>
      <c r="J6" s="41" t="s">
        <v>468</v>
      </c>
      <c r="K6" s="41" t="s">
        <v>469</v>
      </c>
      <c r="L6" s="41" t="s">
        <v>470</v>
      </c>
      <c r="M6" s="41" t="s">
        <v>471</v>
      </c>
      <c r="N6" s="41" t="s">
        <v>472</v>
      </c>
      <c r="O6" s="64"/>
      <c r="P6" s="6">
        <f t="shared" si="0"/>
        <v>0</v>
      </c>
      <c r="Q6" s="92"/>
      <c r="R6" s="5"/>
      <c r="S6" s="5"/>
      <c r="T6" s="5"/>
      <c r="U6" s="5"/>
      <c r="V6" s="5"/>
      <c r="W6" s="5"/>
      <c r="X6" s="5"/>
      <c r="Y6" s="5"/>
      <c r="Z6" s="5"/>
      <c r="AA6" s="5"/>
      <c r="AB6" s="5"/>
      <c r="AC6" s="5"/>
      <c r="AD6" s="5"/>
      <c r="AE6" s="5"/>
      <c r="AF6" s="5"/>
      <c r="AG6" s="5"/>
      <c r="AH6" s="5"/>
      <c r="AI6" s="5"/>
      <c r="AJ6" s="5"/>
      <c r="AK6" s="5"/>
      <c r="AL6" s="5"/>
      <c r="AM6" s="5"/>
      <c r="AN6" s="5"/>
      <c r="AO6" s="5"/>
      <c r="AP6" s="5"/>
      <c r="AQ6" s="5"/>
      <c r="AR6" s="5"/>
      <c r="AS6" s="5"/>
      <c r="AT6" s="5"/>
      <c r="AU6" s="5"/>
      <c r="AV6" s="5"/>
      <c r="AW6" s="5"/>
      <c r="AX6" s="5"/>
      <c r="AY6" s="5"/>
      <c r="AZ6" s="5"/>
      <c r="BA6" s="5"/>
      <c r="BB6" s="5"/>
      <c r="BC6" s="5"/>
      <c r="BD6" s="5"/>
      <c r="BE6" s="5"/>
      <c r="BF6" s="5"/>
      <c r="BG6" s="5"/>
      <c r="BH6" s="5"/>
      <c r="BI6" s="5"/>
      <c r="BJ6" s="5"/>
      <c r="BK6" s="5"/>
      <c r="BL6" s="5"/>
      <c r="BM6" s="5"/>
      <c r="BN6" s="5"/>
      <c r="BO6" s="5"/>
      <c r="BP6" s="5"/>
      <c r="BQ6" s="5"/>
      <c r="BR6" s="5"/>
      <c r="BS6" s="5"/>
      <c r="BT6" s="5"/>
      <c r="BU6" s="5"/>
      <c r="BV6" s="5"/>
      <c r="BW6" s="5"/>
      <c r="BX6" s="5"/>
      <c r="BY6" s="5"/>
      <c r="BZ6" s="5"/>
      <c r="CA6" s="5"/>
      <c r="CB6" s="5"/>
      <c r="CC6" s="5"/>
      <c r="CD6" s="5"/>
      <c r="CE6" s="5"/>
      <c r="CF6" s="5"/>
      <c r="CG6" s="5"/>
      <c r="CH6" s="5"/>
      <c r="CI6" s="5"/>
      <c r="CJ6" s="5"/>
      <c r="CK6" s="5"/>
      <c r="CL6" s="5"/>
      <c r="CM6" s="5"/>
      <c r="CN6" s="5"/>
      <c r="CO6" s="5"/>
      <c r="CP6" s="5"/>
      <c r="CQ6" s="5"/>
      <c r="CR6" s="5"/>
      <c r="CS6" s="5"/>
      <c r="CT6" s="5"/>
      <c r="CU6" s="5"/>
      <c r="CV6" s="5"/>
      <c r="CW6" s="5"/>
      <c r="CX6" s="5"/>
      <c r="CY6" s="5"/>
      <c r="CZ6" s="5"/>
      <c r="DA6" s="5"/>
      <c r="DB6" s="5"/>
      <c r="DC6" s="5"/>
      <c r="DD6" s="5"/>
      <c r="DE6" s="5"/>
      <c r="DF6" s="5"/>
      <c r="DG6" s="5"/>
      <c r="DH6" s="5"/>
      <c r="DI6" s="5"/>
      <c r="DJ6" s="5"/>
      <c r="DK6" s="5"/>
      <c r="DL6" s="5"/>
      <c r="DM6" s="5"/>
      <c r="DN6" s="5"/>
      <c r="DO6" s="5"/>
      <c r="DP6" s="5"/>
      <c r="DQ6" s="5"/>
      <c r="DR6" s="5"/>
      <c r="DS6" s="5"/>
      <c r="DT6" s="5"/>
      <c r="DU6" s="5"/>
      <c r="DV6" s="5"/>
      <c r="DW6" s="5"/>
      <c r="DX6" s="5"/>
      <c r="DY6" s="5"/>
      <c r="DZ6" s="5"/>
      <c r="EA6" s="5"/>
      <c r="EB6" s="5"/>
      <c r="EC6" s="5"/>
      <c r="ED6" s="5"/>
      <c r="EE6" s="5"/>
      <c r="EF6" s="5"/>
      <c r="EG6" s="5"/>
      <c r="EH6" s="5"/>
      <c r="EI6" s="5"/>
      <c r="EJ6" s="5"/>
      <c r="EK6" s="5"/>
      <c r="EL6" s="5"/>
      <c r="EM6" s="5"/>
      <c r="EN6" s="5"/>
      <c r="EO6" s="5"/>
      <c r="EP6" s="5"/>
      <c r="EQ6" s="5"/>
      <c r="ER6" s="5"/>
      <c r="ES6" s="5"/>
      <c r="ET6" s="5"/>
      <c r="EU6" s="5"/>
      <c r="EV6" s="5"/>
      <c r="EW6" s="5"/>
      <c r="EX6" s="5"/>
      <c r="EY6" s="5"/>
      <c r="EZ6" s="5"/>
      <c r="FA6" s="5"/>
      <c r="FB6" s="5"/>
      <c r="FC6" s="5"/>
      <c r="FD6" s="5"/>
      <c r="FE6" s="5"/>
      <c r="FF6" s="5"/>
      <c r="FG6" s="5"/>
      <c r="FH6" s="5"/>
      <c r="FI6" s="5"/>
      <c r="FJ6" s="5"/>
      <c r="FK6" s="5"/>
      <c r="FL6" s="5"/>
      <c r="FM6" s="5"/>
      <c r="FN6" s="5"/>
      <c r="FO6" s="5"/>
      <c r="FP6" s="5"/>
      <c r="FQ6" s="5"/>
      <c r="FR6" s="5"/>
      <c r="FS6" s="5"/>
      <c r="FT6" s="5"/>
      <c r="FU6" s="5"/>
      <c r="FV6" s="5"/>
      <c r="FW6" s="5"/>
      <c r="FX6" s="5"/>
      <c r="FY6" s="5"/>
      <c r="FZ6" s="5"/>
      <c r="GA6" s="5"/>
      <c r="GB6" s="5"/>
      <c r="GC6" s="5"/>
      <c r="GD6" s="5"/>
      <c r="GE6" s="5"/>
      <c r="GF6" s="5"/>
      <c r="GG6" s="5"/>
      <c r="GH6" s="5"/>
      <c r="GI6" s="5"/>
      <c r="GJ6" s="5"/>
      <c r="GK6" s="5"/>
      <c r="GL6" s="5"/>
      <c r="GM6" s="5"/>
      <c r="GN6" s="5"/>
      <c r="GO6" s="5"/>
      <c r="GP6" s="5"/>
      <c r="GQ6" s="5"/>
      <c r="GR6" s="5"/>
      <c r="GS6" s="5"/>
      <c r="GT6" s="5"/>
      <c r="GU6" s="5"/>
      <c r="GV6" s="5"/>
      <c r="GW6" s="5"/>
      <c r="GX6" s="5"/>
      <c r="GY6" s="5"/>
      <c r="GZ6" s="5"/>
      <c r="HA6" s="5"/>
      <c r="HB6" s="5"/>
      <c r="HC6" s="5"/>
      <c r="HD6" s="5"/>
      <c r="HE6" s="5"/>
      <c r="HF6" s="5"/>
      <c r="HG6" s="5"/>
      <c r="HH6" s="5"/>
      <c r="HI6" s="5"/>
      <c r="HJ6" s="5"/>
      <c r="HK6" s="5"/>
      <c r="HL6" s="5"/>
      <c r="HM6" s="5"/>
      <c r="HN6" s="5"/>
      <c r="HO6" s="5"/>
      <c r="HP6" s="5"/>
      <c r="HQ6" s="5"/>
      <c r="HR6" s="5"/>
      <c r="HS6" s="5"/>
      <c r="HT6" s="5"/>
      <c r="HU6" s="5"/>
      <c r="HV6" s="5"/>
      <c r="HW6" s="5"/>
      <c r="HX6" s="5"/>
      <c r="HY6" s="5"/>
      <c r="HZ6" s="5"/>
      <c r="IA6" s="5"/>
      <c r="IB6" s="5"/>
      <c r="IC6" s="5"/>
      <c r="ID6" s="5"/>
      <c r="IE6" s="5"/>
      <c r="IF6" s="5"/>
      <c r="IG6" s="5"/>
      <c r="IH6" s="5"/>
      <c r="II6" s="5"/>
      <c r="IJ6" s="5"/>
      <c r="IK6" s="5"/>
      <c r="IL6" s="5"/>
      <c r="IM6" s="5"/>
      <c r="IN6" s="5"/>
      <c r="IO6" s="5"/>
      <c r="IP6" s="5"/>
      <c r="IQ6" s="5"/>
      <c r="IR6" s="5"/>
      <c r="IS6" s="5"/>
      <c r="IT6" s="5"/>
      <c r="IU6" s="5"/>
      <c r="IV6" s="5"/>
      <c r="IW6" s="5"/>
      <c r="IX6" s="5"/>
      <c r="IY6" s="5"/>
      <c r="IZ6" s="5"/>
      <c r="JA6" s="5"/>
      <c r="JB6" s="5"/>
      <c r="JC6" s="5"/>
      <c r="JD6" s="5"/>
      <c r="JE6" s="5"/>
      <c r="JF6" s="5"/>
      <c r="JG6" s="5"/>
      <c r="JH6" s="5"/>
      <c r="JI6" s="5"/>
      <c r="JJ6" s="5"/>
      <c r="JK6" s="5"/>
      <c r="JL6" s="5"/>
      <c r="JM6" s="5"/>
      <c r="JN6" s="5"/>
      <c r="JO6" s="5"/>
      <c r="JP6" s="5"/>
      <c r="JQ6" s="5"/>
      <c r="JR6" s="5"/>
      <c r="JS6" s="5"/>
      <c r="JT6" s="5"/>
      <c r="JU6" s="5"/>
      <c r="JV6" s="5"/>
      <c r="JW6" s="5"/>
      <c r="JX6" s="5"/>
      <c r="JY6" s="5"/>
      <c r="JZ6" s="5"/>
      <c r="KA6" s="5"/>
      <c r="KB6" s="5"/>
      <c r="KC6" s="5"/>
      <c r="KD6" s="5"/>
      <c r="KE6" s="5"/>
      <c r="KF6" s="5"/>
      <c r="KG6" s="5"/>
      <c r="KH6" s="5"/>
      <c r="KI6" s="5"/>
      <c r="KJ6" s="5"/>
      <c r="KK6" s="5"/>
      <c r="KL6" s="5"/>
      <c r="KM6" s="5"/>
      <c r="KN6" s="5"/>
      <c r="KO6" s="5"/>
      <c r="KP6" s="5"/>
      <c r="KQ6" s="5"/>
      <c r="KR6" s="5"/>
      <c r="KS6" s="5"/>
      <c r="KT6" s="5"/>
      <c r="KU6" s="5"/>
      <c r="KV6" s="5"/>
      <c r="KW6" s="5"/>
      <c r="KX6" s="5"/>
      <c r="KY6" s="5"/>
      <c r="KZ6" s="5"/>
      <c r="LA6" s="5"/>
      <c r="LB6" s="5"/>
      <c r="LC6" s="5"/>
      <c r="LD6" s="5"/>
      <c r="LE6" s="5"/>
      <c r="LF6" s="5"/>
      <c r="LG6" s="5"/>
      <c r="LH6" s="5"/>
      <c r="LI6" s="5"/>
      <c r="LJ6" s="5"/>
      <c r="LK6" s="5"/>
      <c r="LL6" s="5"/>
      <c r="LM6" s="5"/>
      <c r="LN6" s="5"/>
      <c r="LO6" s="5"/>
      <c r="LP6" s="5"/>
      <c r="LQ6" s="5"/>
      <c r="LR6" s="5"/>
      <c r="LS6" s="5"/>
      <c r="LT6" s="5"/>
      <c r="LU6" s="5"/>
      <c r="LV6" s="5"/>
      <c r="LW6" s="5"/>
      <c r="LX6" s="5"/>
      <c r="LY6" s="5"/>
      <c r="LZ6" s="5"/>
      <c r="MA6" s="5"/>
      <c r="MB6" s="5"/>
      <c r="MC6" s="5"/>
      <c r="MD6" s="5"/>
      <c r="ME6" s="5"/>
      <c r="MF6" s="5"/>
      <c r="MG6" s="5"/>
      <c r="MH6" s="5"/>
      <c r="MI6" s="5"/>
      <c r="MJ6" s="5"/>
      <c r="MK6" s="5"/>
      <c r="ML6" s="5"/>
      <c r="MM6" s="5"/>
      <c r="MN6" s="5"/>
      <c r="MO6" s="5"/>
      <c r="MP6" s="5"/>
      <c r="MQ6" s="5"/>
      <c r="MR6" s="5"/>
      <c r="MS6" s="5"/>
      <c r="MT6" s="5"/>
      <c r="MU6" s="5"/>
      <c r="MV6" s="5"/>
      <c r="MW6" s="5"/>
      <c r="MX6" s="5"/>
      <c r="MY6" s="5"/>
      <c r="MZ6" s="5"/>
      <c r="NA6" s="5"/>
      <c r="NB6" s="5"/>
      <c r="NC6" s="5"/>
      <c r="ND6" s="5"/>
      <c r="NE6" s="5"/>
      <c r="NF6" s="5"/>
      <c r="NG6" s="5"/>
      <c r="NH6" s="5"/>
      <c r="NI6" s="5"/>
      <c r="NJ6" s="5"/>
      <c r="NK6" s="5"/>
      <c r="NL6" s="5"/>
      <c r="NM6" s="5"/>
      <c r="NN6" s="5"/>
      <c r="NO6" s="5"/>
      <c r="NP6" s="5"/>
      <c r="NQ6" s="5"/>
      <c r="NR6" s="5"/>
      <c r="NS6" s="5"/>
      <c r="NT6" s="5"/>
      <c r="NU6" s="5"/>
      <c r="NV6" s="5"/>
      <c r="NW6" s="5"/>
      <c r="NX6" s="5"/>
      <c r="NY6" s="5"/>
      <c r="NZ6" s="5"/>
      <c r="OA6" s="5"/>
      <c r="OB6" s="5"/>
      <c r="OC6" s="5"/>
      <c r="OD6" s="5"/>
      <c r="OE6" s="5"/>
      <c r="OF6" s="5"/>
      <c r="OG6" s="5"/>
      <c r="OH6" s="5"/>
      <c r="OI6" s="5"/>
      <c r="OJ6" s="5"/>
      <c r="OK6" s="5"/>
      <c r="OL6" s="5"/>
      <c r="OM6" s="5"/>
      <c r="ON6" s="5"/>
      <c r="OO6" s="5"/>
      <c r="OP6" s="5"/>
      <c r="OQ6" s="5"/>
      <c r="OR6" s="5"/>
      <c r="OS6" s="5"/>
      <c r="OT6" s="5"/>
      <c r="OU6" s="5"/>
      <c r="OV6" s="5"/>
      <c r="OW6" s="5"/>
      <c r="OX6" s="5"/>
      <c r="OY6" s="5"/>
      <c r="OZ6" s="5"/>
      <c r="PA6" s="5"/>
      <c r="PB6" s="5"/>
      <c r="PC6" s="5"/>
      <c r="PD6" s="5"/>
      <c r="PE6" s="5"/>
      <c r="PF6" s="5"/>
      <c r="PG6" s="5"/>
      <c r="PH6" s="5"/>
      <c r="PI6" s="5"/>
      <c r="PJ6" s="5"/>
      <c r="PK6" s="5"/>
      <c r="PL6" s="5"/>
      <c r="PM6" s="5"/>
      <c r="PN6" s="5"/>
      <c r="PO6" s="5"/>
      <c r="PP6" s="5"/>
      <c r="PQ6" s="5"/>
      <c r="PR6" s="5"/>
      <c r="PS6" s="5"/>
      <c r="PT6" s="5"/>
      <c r="PU6" s="5"/>
      <c r="PV6" s="5"/>
      <c r="PW6" s="5"/>
      <c r="PX6" s="5"/>
      <c r="PY6" s="5"/>
      <c r="PZ6" s="5"/>
      <c r="QA6" s="5"/>
      <c r="QB6" s="5"/>
      <c r="QC6" s="5"/>
      <c r="QD6" s="5"/>
      <c r="QE6" s="5"/>
      <c r="QF6" s="5"/>
      <c r="QG6" s="5"/>
      <c r="QH6" s="5"/>
      <c r="QI6" s="5"/>
      <c r="QJ6" s="5"/>
      <c r="QK6" s="5"/>
      <c r="QL6" s="5"/>
      <c r="QM6" s="5"/>
      <c r="QN6" s="5"/>
      <c r="QO6" s="5"/>
      <c r="QP6" s="5"/>
      <c r="QQ6" s="5"/>
      <c r="QR6" s="5"/>
      <c r="QS6" s="5"/>
      <c r="QT6" s="5"/>
      <c r="QU6" s="5"/>
      <c r="QV6" s="5"/>
      <c r="QW6" s="5"/>
      <c r="QX6" s="5"/>
      <c r="QY6" s="5"/>
      <c r="QZ6" s="5"/>
      <c r="RA6" s="5"/>
      <c r="RB6" s="5"/>
      <c r="RC6" s="5"/>
      <c r="RD6" s="5"/>
      <c r="RE6" s="5"/>
      <c r="RF6" s="5"/>
      <c r="RG6" s="5"/>
      <c r="RH6" s="5"/>
      <c r="RI6" s="5"/>
      <c r="RJ6" s="5"/>
      <c r="RK6" s="5"/>
      <c r="RL6" s="5"/>
      <c r="RM6" s="5"/>
      <c r="RN6" s="5"/>
      <c r="RO6" s="5"/>
      <c r="RP6" s="5"/>
      <c r="RQ6" s="5"/>
      <c r="RR6" s="5"/>
      <c r="RS6" s="5"/>
      <c r="RT6" s="5"/>
      <c r="RU6" s="5"/>
      <c r="RV6" s="5"/>
      <c r="RW6" s="5"/>
      <c r="RX6" s="5"/>
      <c r="RY6" s="5"/>
      <c r="RZ6" s="5"/>
      <c r="SA6" s="5"/>
      <c r="SB6" s="5"/>
      <c r="SC6" s="5"/>
      <c r="SD6" s="5"/>
      <c r="SE6" s="5"/>
      <c r="SF6" s="5"/>
      <c r="SG6" s="5"/>
      <c r="SH6" s="5"/>
      <c r="SI6" s="5"/>
      <c r="SJ6" s="5"/>
      <c r="SK6" s="5"/>
      <c r="SL6" s="5"/>
      <c r="SM6" s="5"/>
      <c r="SN6" s="5"/>
      <c r="SO6" s="5"/>
      <c r="SP6" s="5"/>
      <c r="SQ6" s="5"/>
      <c r="SR6" s="5"/>
      <c r="SS6" s="5"/>
      <c r="ST6" s="5"/>
      <c r="SU6" s="5"/>
      <c r="SV6" s="5"/>
      <c r="SW6" s="5"/>
      <c r="SX6" s="5"/>
      <c r="SY6" s="5"/>
      <c r="SZ6" s="5"/>
      <c r="TA6" s="5"/>
      <c r="TB6" s="5"/>
      <c r="TC6" s="5"/>
      <c r="TD6" s="5"/>
      <c r="TE6" s="5"/>
      <c r="TF6" s="5"/>
      <c r="TG6" s="5"/>
      <c r="TH6" s="5"/>
      <c r="TI6" s="5"/>
      <c r="TJ6" s="5"/>
      <c r="TK6" s="5"/>
      <c r="TL6" s="5"/>
      <c r="TM6" s="5"/>
      <c r="TN6" s="5"/>
      <c r="TO6" s="5"/>
      <c r="TP6" s="5"/>
      <c r="TQ6" s="5"/>
      <c r="TR6" s="5"/>
      <c r="TS6" s="5"/>
      <c r="TT6" s="5"/>
      <c r="TU6" s="5"/>
      <c r="TV6" s="5"/>
      <c r="TW6" s="5"/>
      <c r="TX6" s="5"/>
      <c r="TY6" s="5"/>
      <c r="TZ6" s="5"/>
      <c r="UA6" s="5"/>
      <c r="UB6" s="5"/>
      <c r="UC6" s="5"/>
      <c r="UD6" s="5"/>
      <c r="UE6" s="5"/>
      <c r="UF6" s="5"/>
      <c r="UG6" s="5"/>
      <c r="UH6" s="5"/>
      <c r="UI6" s="5"/>
      <c r="UJ6" s="5"/>
      <c r="UK6" s="5"/>
      <c r="UL6" s="5"/>
      <c r="UM6" s="5"/>
      <c r="UN6" s="5"/>
      <c r="UO6" s="5"/>
      <c r="UP6" s="5"/>
      <c r="UQ6" s="5"/>
      <c r="UR6" s="5"/>
      <c r="US6" s="5"/>
      <c r="UT6" s="5"/>
      <c r="UU6" s="5"/>
      <c r="UV6" s="5"/>
      <c r="UW6" s="5"/>
      <c r="UX6" s="5"/>
      <c r="UY6" s="5"/>
      <c r="UZ6" s="5"/>
      <c r="VA6" s="5"/>
      <c r="VB6" s="5"/>
      <c r="VC6" s="5"/>
      <c r="VD6" s="5"/>
      <c r="VE6" s="5"/>
      <c r="VF6" s="5"/>
      <c r="VG6" s="5"/>
      <c r="VH6" s="5"/>
      <c r="VI6" s="5"/>
      <c r="VJ6" s="5"/>
      <c r="VK6" s="5"/>
      <c r="VL6" s="5"/>
      <c r="VM6" s="5"/>
      <c r="VN6" s="5"/>
      <c r="VO6" s="5"/>
      <c r="VP6" s="5"/>
      <c r="VQ6" s="5"/>
      <c r="VR6" s="5"/>
      <c r="VS6" s="5"/>
      <c r="VT6" s="5"/>
      <c r="VU6" s="5"/>
      <c r="VV6" s="5"/>
      <c r="VW6" s="5"/>
      <c r="VX6" s="5"/>
      <c r="VY6" s="5"/>
      <c r="VZ6" s="5"/>
      <c r="WA6" s="5"/>
      <c r="WB6" s="5"/>
      <c r="WC6" s="5"/>
      <c r="WD6" s="5"/>
      <c r="WE6" s="5"/>
      <c r="WF6" s="5"/>
      <c r="WG6" s="5"/>
      <c r="WH6" s="5"/>
      <c r="WI6" s="5"/>
      <c r="WJ6" s="5"/>
      <c r="WK6" s="5"/>
      <c r="WL6" s="5"/>
      <c r="WM6" s="5"/>
      <c r="WN6" s="5"/>
      <c r="WO6" s="5"/>
      <c r="WP6" s="5"/>
      <c r="WQ6" s="5"/>
      <c r="WR6" s="5"/>
      <c r="WS6" s="5"/>
      <c r="WT6" s="5"/>
      <c r="WU6" s="5"/>
      <c r="WV6" s="5"/>
      <c r="WW6" s="5"/>
      <c r="WX6" s="5"/>
      <c r="WY6" s="5"/>
      <c r="WZ6" s="5"/>
      <c r="XA6" s="5"/>
      <c r="XB6" s="5"/>
      <c r="XC6" s="5"/>
      <c r="XD6" s="5"/>
      <c r="XE6" s="5"/>
      <c r="XF6" s="5"/>
      <c r="XG6" s="5"/>
      <c r="XH6" s="5"/>
      <c r="XI6" s="5"/>
      <c r="XJ6" s="5"/>
      <c r="XK6" s="5"/>
      <c r="XL6" s="5"/>
      <c r="XM6" s="5"/>
      <c r="XN6" s="5"/>
      <c r="XO6" s="5"/>
      <c r="XP6" s="5"/>
      <c r="XQ6" s="5"/>
      <c r="XR6" s="5"/>
      <c r="XS6" s="5"/>
      <c r="XT6" s="5"/>
      <c r="XU6" s="5"/>
      <c r="XV6" s="5"/>
      <c r="XW6" s="5"/>
      <c r="XX6" s="5"/>
      <c r="XY6" s="5"/>
      <c r="XZ6" s="5"/>
      <c r="YA6" s="5"/>
      <c r="YB6" s="5"/>
      <c r="YC6" s="5"/>
      <c r="YD6" s="5"/>
      <c r="YE6" s="5"/>
      <c r="YF6" s="5"/>
      <c r="YG6" s="5"/>
      <c r="YH6" s="5"/>
      <c r="YI6" s="5"/>
      <c r="YJ6" s="5"/>
      <c r="YK6" s="5"/>
      <c r="YL6" s="5"/>
      <c r="YM6" s="5"/>
      <c r="YN6" s="5"/>
      <c r="YO6" s="5"/>
      <c r="YP6" s="5"/>
      <c r="YQ6" s="5"/>
      <c r="YR6" s="5"/>
      <c r="YS6" s="5"/>
      <c r="YT6" s="5"/>
      <c r="YU6" s="5"/>
      <c r="YV6" s="5"/>
      <c r="YW6" s="5"/>
      <c r="YX6" s="5"/>
      <c r="YY6" s="5"/>
      <c r="YZ6" s="5"/>
      <c r="ZA6" s="5"/>
      <c r="ZB6" s="5"/>
      <c r="ZC6" s="5"/>
      <c r="ZD6" s="5"/>
      <c r="ZE6" s="5"/>
      <c r="ZF6" s="5"/>
      <c r="ZG6" s="5"/>
      <c r="ZH6" s="5"/>
      <c r="ZI6" s="5"/>
      <c r="ZJ6" s="5"/>
      <c r="ZK6" s="5"/>
      <c r="ZL6" s="5"/>
      <c r="ZM6" s="5"/>
      <c r="ZN6" s="5"/>
      <c r="ZO6" s="5"/>
      <c r="ZP6" s="5"/>
      <c r="ZQ6" s="5"/>
      <c r="ZR6" s="5"/>
      <c r="ZS6" s="5"/>
      <c r="ZT6" s="5"/>
      <c r="ZU6" s="5"/>
      <c r="ZV6" s="5"/>
      <c r="ZW6" s="5"/>
      <c r="ZX6" s="5"/>
      <c r="ZY6" s="5"/>
      <c r="ZZ6" s="5"/>
      <c r="AAA6" s="5"/>
      <c r="AAB6" s="5"/>
      <c r="AAC6" s="5"/>
      <c r="AAD6" s="5"/>
      <c r="AAE6" s="5"/>
      <c r="AAF6" s="5"/>
      <c r="AAG6" s="5"/>
      <c r="AAH6" s="5"/>
      <c r="AAI6" s="5"/>
      <c r="AAJ6" s="5"/>
      <c r="AAK6" s="5"/>
      <c r="AAL6" s="5"/>
    </row>
    <row r="7" spans="1:714" s="30" customFormat="1" ht="124.15" customHeight="1" x14ac:dyDescent="0.25">
      <c r="A7" s="114" t="s">
        <v>45</v>
      </c>
      <c r="B7" s="95">
        <v>1</v>
      </c>
      <c r="C7" s="106">
        <v>105</v>
      </c>
      <c r="D7" s="41" t="s">
        <v>455</v>
      </c>
      <c r="E7" s="40" t="s">
        <v>473</v>
      </c>
      <c r="F7" s="41" t="s">
        <v>457</v>
      </c>
      <c r="G7" s="40">
        <v>1</v>
      </c>
      <c r="H7" s="121" t="e" vm="89">
        <v>#VALUE!</v>
      </c>
      <c r="I7" s="40" t="s">
        <v>458</v>
      </c>
      <c r="J7" s="41" t="s">
        <v>468</v>
      </c>
      <c r="K7" s="41" t="s">
        <v>474</v>
      </c>
      <c r="L7" s="41" t="s">
        <v>475</v>
      </c>
      <c r="M7" s="41" t="s">
        <v>476</v>
      </c>
      <c r="N7" s="41" t="s">
        <v>477</v>
      </c>
      <c r="O7" s="64"/>
      <c r="P7" s="6">
        <f t="shared" si="0"/>
        <v>0</v>
      </c>
      <c r="Q7" s="92"/>
      <c r="R7" s="5"/>
      <c r="S7" s="5"/>
      <c r="T7" s="5"/>
      <c r="U7" s="5"/>
      <c r="V7" s="5"/>
      <c r="W7" s="5"/>
      <c r="X7" s="5"/>
      <c r="Y7" s="5"/>
      <c r="Z7" s="5"/>
      <c r="AA7" s="5"/>
      <c r="AB7" s="5"/>
      <c r="AC7" s="5"/>
      <c r="AD7" s="5"/>
      <c r="AE7" s="5"/>
      <c r="AF7" s="5"/>
      <c r="AG7" s="5"/>
      <c r="AH7" s="5"/>
      <c r="AI7" s="5"/>
      <c r="AJ7" s="5"/>
      <c r="AK7" s="5"/>
      <c r="AL7" s="5"/>
      <c r="AM7" s="5"/>
      <c r="AN7" s="5"/>
      <c r="AO7" s="5"/>
      <c r="AP7" s="5"/>
      <c r="AQ7" s="5"/>
      <c r="AR7" s="5"/>
      <c r="AS7" s="5"/>
      <c r="AT7" s="5"/>
      <c r="AU7" s="5"/>
      <c r="AV7" s="5"/>
      <c r="AW7" s="5"/>
      <c r="AX7" s="5"/>
      <c r="AY7" s="5"/>
      <c r="AZ7" s="5"/>
      <c r="BA7" s="5"/>
      <c r="BB7" s="5"/>
      <c r="BC7" s="5"/>
      <c r="BD7" s="5"/>
      <c r="BE7" s="5"/>
      <c r="BF7" s="5"/>
      <c r="BG7" s="5"/>
      <c r="BH7" s="5"/>
      <c r="BI7" s="5"/>
      <c r="BJ7" s="5"/>
      <c r="BK7" s="5"/>
      <c r="BL7" s="5"/>
      <c r="BM7" s="5"/>
      <c r="BN7" s="5"/>
      <c r="BO7" s="5"/>
      <c r="BP7" s="5"/>
      <c r="BQ7" s="5"/>
      <c r="BR7" s="5"/>
      <c r="BS7" s="5"/>
      <c r="BT7" s="5"/>
      <c r="BU7" s="5"/>
      <c r="BV7" s="5"/>
      <c r="BW7" s="5"/>
      <c r="BX7" s="5"/>
      <c r="BY7" s="5"/>
      <c r="BZ7" s="5"/>
      <c r="CA7" s="5"/>
      <c r="CB7" s="5"/>
      <c r="CC7" s="5"/>
      <c r="CD7" s="5"/>
      <c r="CE7" s="5"/>
      <c r="CF7" s="5"/>
      <c r="CG7" s="5"/>
      <c r="CH7" s="5"/>
      <c r="CI7" s="5"/>
      <c r="CJ7" s="5"/>
      <c r="CK7" s="5"/>
      <c r="CL7" s="5"/>
      <c r="CM7" s="5"/>
      <c r="CN7" s="5"/>
      <c r="CO7" s="5"/>
      <c r="CP7" s="5"/>
      <c r="CQ7" s="5"/>
      <c r="CR7" s="5"/>
      <c r="CS7" s="5"/>
      <c r="CT7" s="5"/>
      <c r="CU7" s="5"/>
      <c r="CV7" s="5"/>
      <c r="CW7" s="5"/>
      <c r="CX7" s="5"/>
      <c r="CY7" s="5"/>
      <c r="CZ7" s="5"/>
      <c r="DA7" s="5"/>
      <c r="DB7" s="5"/>
      <c r="DC7" s="5"/>
      <c r="DD7" s="5"/>
      <c r="DE7" s="5"/>
      <c r="DF7" s="5"/>
      <c r="DG7" s="5"/>
      <c r="DH7" s="5"/>
      <c r="DI7" s="5"/>
      <c r="DJ7" s="5"/>
      <c r="DK7" s="5"/>
      <c r="DL7" s="5"/>
      <c r="DM7" s="5"/>
      <c r="DN7" s="5"/>
      <c r="DO7" s="5"/>
      <c r="DP7" s="5"/>
      <c r="DQ7" s="5"/>
      <c r="DR7" s="5"/>
      <c r="DS7" s="5"/>
      <c r="DT7" s="5"/>
      <c r="DU7" s="5"/>
      <c r="DV7" s="5"/>
      <c r="DW7" s="5"/>
      <c r="DX7" s="5"/>
      <c r="DY7" s="5"/>
      <c r="DZ7" s="5"/>
      <c r="EA7" s="5"/>
      <c r="EB7" s="5"/>
      <c r="EC7" s="5"/>
      <c r="ED7" s="5"/>
      <c r="EE7" s="5"/>
      <c r="EF7" s="5"/>
      <c r="EG7" s="5"/>
      <c r="EH7" s="5"/>
      <c r="EI7" s="5"/>
      <c r="EJ7" s="5"/>
      <c r="EK7" s="5"/>
      <c r="EL7" s="5"/>
      <c r="EM7" s="5"/>
      <c r="EN7" s="5"/>
      <c r="EO7" s="5"/>
      <c r="EP7" s="5"/>
      <c r="EQ7" s="5"/>
      <c r="ER7" s="5"/>
      <c r="ES7" s="5"/>
      <c r="ET7" s="5"/>
      <c r="EU7" s="5"/>
      <c r="EV7" s="5"/>
      <c r="EW7" s="5"/>
      <c r="EX7" s="5"/>
      <c r="EY7" s="5"/>
      <c r="EZ7" s="5"/>
      <c r="FA7" s="5"/>
      <c r="FB7" s="5"/>
      <c r="FC7" s="5"/>
      <c r="FD7" s="5"/>
      <c r="FE7" s="5"/>
      <c r="FF7" s="5"/>
      <c r="FG7" s="5"/>
      <c r="FH7" s="5"/>
      <c r="FI7" s="5"/>
      <c r="FJ7" s="5"/>
      <c r="FK7" s="5"/>
      <c r="FL7" s="5"/>
      <c r="FM7" s="5"/>
      <c r="FN7" s="5"/>
      <c r="FO7" s="5"/>
      <c r="FP7" s="5"/>
      <c r="FQ7" s="5"/>
      <c r="FR7" s="5"/>
      <c r="FS7" s="5"/>
      <c r="FT7" s="5"/>
      <c r="FU7" s="5"/>
      <c r="FV7" s="5"/>
      <c r="FW7" s="5"/>
      <c r="FX7" s="5"/>
      <c r="FY7" s="5"/>
      <c r="FZ7" s="5"/>
      <c r="GA7" s="5"/>
      <c r="GB7" s="5"/>
      <c r="GC7" s="5"/>
      <c r="GD7" s="5"/>
      <c r="GE7" s="5"/>
      <c r="GF7" s="5"/>
      <c r="GG7" s="5"/>
      <c r="GH7" s="5"/>
      <c r="GI7" s="5"/>
      <c r="GJ7" s="5"/>
      <c r="GK7" s="5"/>
      <c r="GL7" s="5"/>
      <c r="GM7" s="5"/>
      <c r="GN7" s="5"/>
      <c r="GO7" s="5"/>
      <c r="GP7" s="5"/>
      <c r="GQ7" s="5"/>
      <c r="GR7" s="5"/>
      <c r="GS7" s="5"/>
      <c r="GT7" s="5"/>
      <c r="GU7" s="5"/>
      <c r="GV7" s="5"/>
      <c r="GW7" s="5"/>
      <c r="GX7" s="5"/>
      <c r="GY7" s="5"/>
      <c r="GZ7" s="5"/>
      <c r="HA7" s="5"/>
      <c r="HB7" s="5"/>
      <c r="HC7" s="5"/>
      <c r="HD7" s="5"/>
      <c r="HE7" s="5"/>
      <c r="HF7" s="5"/>
      <c r="HG7" s="5"/>
      <c r="HH7" s="5"/>
      <c r="HI7" s="5"/>
      <c r="HJ7" s="5"/>
      <c r="HK7" s="5"/>
      <c r="HL7" s="5"/>
      <c r="HM7" s="5"/>
      <c r="HN7" s="5"/>
      <c r="HO7" s="5"/>
      <c r="HP7" s="5"/>
      <c r="HQ7" s="5"/>
      <c r="HR7" s="5"/>
      <c r="HS7" s="5"/>
      <c r="HT7" s="5"/>
      <c r="HU7" s="5"/>
      <c r="HV7" s="5"/>
      <c r="HW7" s="5"/>
      <c r="HX7" s="5"/>
      <c r="HY7" s="5"/>
      <c r="HZ7" s="5"/>
      <c r="IA7" s="5"/>
      <c r="IB7" s="5"/>
      <c r="IC7" s="5"/>
      <c r="ID7" s="5"/>
      <c r="IE7" s="5"/>
      <c r="IF7" s="5"/>
      <c r="IG7" s="5"/>
      <c r="IH7" s="5"/>
      <c r="II7" s="5"/>
      <c r="IJ7" s="5"/>
      <c r="IK7" s="5"/>
      <c r="IL7" s="5"/>
      <c r="IM7" s="5"/>
      <c r="IN7" s="5"/>
      <c r="IO7" s="5"/>
      <c r="IP7" s="5"/>
      <c r="IQ7" s="5"/>
      <c r="IR7" s="5"/>
      <c r="IS7" s="5"/>
      <c r="IT7" s="5"/>
      <c r="IU7" s="5"/>
      <c r="IV7" s="5"/>
      <c r="IW7" s="5"/>
      <c r="IX7" s="5"/>
      <c r="IY7" s="5"/>
      <c r="IZ7" s="5"/>
      <c r="JA7" s="5"/>
      <c r="JB7" s="5"/>
      <c r="JC7" s="5"/>
      <c r="JD7" s="5"/>
      <c r="JE7" s="5"/>
      <c r="JF7" s="5"/>
      <c r="JG7" s="5"/>
      <c r="JH7" s="5"/>
      <c r="JI7" s="5"/>
      <c r="JJ7" s="5"/>
      <c r="JK7" s="5"/>
      <c r="JL7" s="5"/>
      <c r="JM7" s="5"/>
      <c r="JN7" s="5"/>
      <c r="JO7" s="5"/>
      <c r="JP7" s="5"/>
      <c r="JQ7" s="5"/>
      <c r="JR7" s="5"/>
      <c r="JS7" s="5"/>
      <c r="JT7" s="5"/>
      <c r="JU7" s="5"/>
      <c r="JV7" s="5"/>
      <c r="JW7" s="5"/>
      <c r="JX7" s="5"/>
      <c r="JY7" s="5"/>
      <c r="JZ7" s="5"/>
      <c r="KA7" s="5"/>
      <c r="KB7" s="5"/>
      <c r="KC7" s="5"/>
      <c r="KD7" s="5"/>
      <c r="KE7" s="5"/>
      <c r="KF7" s="5"/>
      <c r="KG7" s="5"/>
      <c r="KH7" s="5"/>
      <c r="KI7" s="5"/>
      <c r="KJ7" s="5"/>
      <c r="KK7" s="5"/>
      <c r="KL7" s="5"/>
      <c r="KM7" s="5"/>
      <c r="KN7" s="5"/>
      <c r="KO7" s="5"/>
      <c r="KP7" s="5"/>
      <c r="KQ7" s="5"/>
      <c r="KR7" s="5"/>
      <c r="KS7" s="5"/>
      <c r="KT7" s="5"/>
      <c r="KU7" s="5"/>
      <c r="KV7" s="5"/>
      <c r="KW7" s="5"/>
      <c r="KX7" s="5"/>
      <c r="KY7" s="5"/>
      <c r="KZ7" s="5"/>
      <c r="LA7" s="5"/>
      <c r="LB7" s="5"/>
      <c r="LC7" s="5"/>
      <c r="LD7" s="5"/>
      <c r="LE7" s="5"/>
      <c r="LF7" s="5"/>
      <c r="LG7" s="5"/>
      <c r="LH7" s="5"/>
      <c r="LI7" s="5"/>
      <c r="LJ7" s="5"/>
      <c r="LK7" s="5"/>
      <c r="LL7" s="5"/>
      <c r="LM7" s="5"/>
      <c r="LN7" s="5"/>
      <c r="LO7" s="5"/>
      <c r="LP7" s="5"/>
      <c r="LQ7" s="5"/>
      <c r="LR7" s="5"/>
      <c r="LS7" s="5"/>
      <c r="LT7" s="5"/>
      <c r="LU7" s="5"/>
      <c r="LV7" s="5"/>
      <c r="LW7" s="5"/>
      <c r="LX7" s="5"/>
      <c r="LY7" s="5"/>
      <c r="LZ7" s="5"/>
      <c r="MA7" s="5"/>
      <c r="MB7" s="5"/>
      <c r="MC7" s="5"/>
      <c r="MD7" s="5"/>
      <c r="ME7" s="5"/>
      <c r="MF7" s="5"/>
      <c r="MG7" s="5"/>
      <c r="MH7" s="5"/>
      <c r="MI7" s="5"/>
      <c r="MJ7" s="5"/>
      <c r="MK7" s="5"/>
      <c r="ML7" s="5"/>
      <c r="MM7" s="5"/>
      <c r="MN7" s="5"/>
      <c r="MO7" s="5"/>
      <c r="MP7" s="5"/>
      <c r="MQ7" s="5"/>
      <c r="MR7" s="5"/>
      <c r="MS7" s="5"/>
      <c r="MT7" s="5"/>
      <c r="MU7" s="5"/>
      <c r="MV7" s="5"/>
      <c r="MW7" s="5"/>
      <c r="MX7" s="5"/>
      <c r="MY7" s="5"/>
      <c r="MZ7" s="5"/>
      <c r="NA7" s="5"/>
      <c r="NB7" s="5"/>
      <c r="NC7" s="5"/>
      <c r="ND7" s="5"/>
      <c r="NE7" s="5"/>
      <c r="NF7" s="5"/>
      <c r="NG7" s="5"/>
      <c r="NH7" s="5"/>
      <c r="NI7" s="5"/>
      <c r="NJ7" s="5"/>
      <c r="NK7" s="5"/>
      <c r="NL7" s="5"/>
      <c r="NM7" s="5"/>
      <c r="NN7" s="5"/>
      <c r="NO7" s="5"/>
      <c r="NP7" s="5"/>
      <c r="NQ7" s="5"/>
      <c r="NR7" s="5"/>
      <c r="NS7" s="5"/>
      <c r="NT7" s="5"/>
      <c r="NU7" s="5"/>
      <c r="NV7" s="5"/>
      <c r="NW7" s="5"/>
      <c r="NX7" s="5"/>
      <c r="NY7" s="5"/>
      <c r="NZ7" s="5"/>
      <c r="OA7" s="5"/>
      <c r="OB7" s="5"/>
      <c r="OC7" s="5"/>
      <c r="OD7" s="5"/>
      <c r="OE7" s="5"/>
      <c r="OF7" s="5"/>
      <c r="OG7" s="5"/>
      <c r="OH7" s="5"/>
      <c r="OI7" s="5"/>
      <c r="OJ7" s="5"/>
      <c r="OK7" s="5"/>
      <c r="OL7" s="5"/>
      <c r="OM7" s="5"/>
      <c r="ON7" s="5"/>
      <c r="OO7" s="5"/>
      <c r="OP7" s="5"/>
      <c r="OQ7" s="5"/>
      <c r="OR7" s="5"/>
      <c r="OS7" s="5"/>
      <c r="OT7" s="5"/>
      <c r="OU7" s="5"/>
      <c r="OV7" s="5"/>
      <c r="OW7" s="5"/>
      <c r="OX7" s="5"/>
      <c r="OY7" s="5"/>
      <c r="OZ7" s="5"/>
      <c r="PA7" s="5"/>
      <c r="PB7" s="5"/>
      <c r="PC7" s="5"/>
      <c r="PD7" s="5"/>
      <c r="PE7" s="5"/>
      <c r="PF7" s="5"/>
      <c r="PG7" s="5"/>
      <c r="PH7" s="5"/>
      <c r="PI7" s="5"/>
      <c r="PJ7" s="5"/>
      <c r="PK7" s="5"/>
      <c r="PL7" s="5"/>
      <c r="PM7" s="5"/>
      <c r="PN7" s="5"/>
      <c r="PO7" s="5"/>
      <c r="PP7" s="5"/>
      <c r="PQ7" s="5"/>
      <c r="PR7" s="5"/>
      <c r="PS7" s="5"/>
      <c r="PT7" s="5"/>
      <c r="PU7" s="5"/>
      <c r="PV7" s="5"/>
      <c r="PW7" s="5"/>
      <c r="PX7" s="5"/>
      <c r="PY7" s="5"/>
      <c r="PZ7" s="5"/>
      <c r="QA7" s="5"/>
      <c r="QB7" s="5"/>
      <c r="QC7" s="5"/>
      <c r="QD7" s="5"/>
      <c r="QE7" s="5"/>
      <c r="QF7" s="5"/>
      <c r="QG7" s="5"/>
      <c r="QH7" s="5"/>
      <c r="QI7" s="5"/>
      <c r="QJ7" s="5"/>
      <c r="QK7" s="5"/>
      <c r="QL7" s="5"/>
      <c r="QM7" s="5"/>
      <c r="QN7" s="5"/>
      <c r="QO7" s="5"/>
      <c r="QP7" s="5"/>
      <c r="QQ7" s="5"/>
      <c r="QR7" s="5"/>
      <c r="QS7" s="5"/>
      <c r="QT7" s="5"/>
      <c r="QU7" s="5"/>
      <c r="QV7" s="5"/>
      <c r="QW7" s="5"/>
      <c r="QX7" s="5"/>
      <c r="QY7" s="5"/>
      <c r="QZ7" s="5"/>
      <c r="RA7" s="5"/>
      <c r="RB7" s="5"/>
      <c r="RC7" s="5"/>
      <c r="RD7" s="5"/>
      <c r="RE7" s="5"/>
      <c r="RF7" s="5"/>
      <c r="RG7" s="5"/>
      <c r="RH7" s="5"/>
      <c r="RI7" s="5"/>
      <c r="RJ7" s="5"/>
      <c r="RK7" s="5"/>
      <c r="RL7" s="5"/>
      <c r="RM7" s="5"/>
      <c r="RN7" s="5"/>
      <c r="RO7" s="5"/>
      <c r="RP7" s="5"/>
      <c r="RQ7" s="5"/>
      <c r="RR7" s="5"/>
      <c r="RS7" s="5"/>
      <c r="RT7" s="5"/>
      <c r="RU7" s="5"/>
      <c r="RV7" s="5"/>
      <c r="RW7" s="5"/>
      <c r="RX7" s="5"/>
      <c r="RY7" s="5"/>
      <c r="RZ7" s="5"/>
      <c r="SA7" s="5"/>
      <c r="SB7" s="5"/>
      <c r="SC7" s="5"/>
      <c r="SD7" s="5"/>
      <c r="SE7" s="5"/>
      <c r="SF7" s="5"/>
      <c r="SG7" s="5"/>
      <c r="SH7" s="5"/>
      <c r="SI7" s="5"/>
      <c r="SJ7" s="5"/>
      <c r="SK7" s="5"/>
      <c r="SL7" s="5"/>
      <c r="SM7" s="5"/>
      <c r="SN7" s="5"/>
      <c r="SO7" s="5"/>
      <c r="SP7" s="5"/>
      <c r="SQ7" s="5"/>
      <c r="SR7" s="5"/>
      <c r="SS7" s="5"/>
      <c r="ST7" s="5"/>
      <c r="SU7" s="5"/>
      <c r="SV7" s="5"/>
      <c r="SW7" s="5"/>
      <c r="SX7" s="5"/>
      <c r="SY7" s="5"/>
      <c r="SZ7" s="5"/>
      <c r="TA7" s="5"/>
      <c r="TB7" s="5"/>
      <c r="TC7" s="5"/>
      <c r="TD7" s="5"/>
      <c r="TE7" s="5"/>
      <c r="TF7" s="5"/>
      <c r="TG7" s="5"/>
      <c r="TH7" s="5"/>
      <c r="TI7" s="5"/>
      <c r="TJ7" s="5"/>
      <c r="TK7" s="5"/>
      <c r="TL7" s="5"/>
      <c r="TM7" s="5"/>
      <c r="TN7" s="5"/>
      <c r="TO7" s="5"/>
      <c r="TP7" s="5"/>
      <c r="TQ7" s="5"/>
      <c r="TR7" s="5"/>
      <c r="TS7" s="5"/>
      <c r="TT7" s="5"/>
      <c r="TU7" s="5"/>
      <c r="TV7" s="5"/>
      <c r="TW7" s="5"/>
      <c r="TX7" s="5"/>
      <c r="TY7" s="5"/>
      <c r="TZ7" s="5"/>
      <c r="UA7" s="5"/>
      <c r="UB7" s="5"/>
      <c r="UC7" s="5"/>
      <c r="UD7" s="5"/>
      <c r="UE7" s="5"/>
      <c r="UF7" s="5"/>
      <c r="UG7" s="5"/>
      <c r="UH7" s="5"/>
      <c r="UI7" s="5"/>
      <c r="UJ7" s="5"/>
      <c r="UK7" s="5"/>
      <c r="UL7" s="5"/>
      <c r="UM7" s="5"/>
      <c r="UN7" s="5"/>
      <c r="UO7" s="5"/>
      <c r="UP7" s="5"/>
      <c r="UQ7" s="5"/>
      <c r="UR7" s="5"/>
      <c r="US7" s="5"/>
      <c r="UT7" s="5"/>
      <c r="UU7" s="5"/>
      <c r="UV7" s="5"/>
      <c r="UW7" s="5"/>
      <c r="UX7" s="5"/>
      <c r="UY7" s="5"/>
      <c r="UZ7" s="5"/>
      <c r="VA7" s="5"/>
      <c r="VB7" s="5"/>
      <c r="VC7" s="5"/>
      <c r="VD7" s="5"/>
      <c r="VE7" s="5"/>
      <c r="VF7" s="5"/>
      <c r="VG7" s="5"/>
      <c r="VH7" s="5"/>
      <c r="VI7" s="5"/>
      <c r="VJ7" s="5"/>
      <c r="VK7" s="5"/>
      <c r="VL7" s="5"/>
      <c r="VM7" s="5"/>
      <c r="VN7" s="5"/>
      <c r="VO7" s="5"/>
      <c r="VP7" s="5"/>
      <c r="VQ7" s="5"/>
      <c r="VR7" s="5"/>
      <c r="VS7" s="5"/>
      <c r="VT7" s="5"/>
      <c r="VU7" s="5"/>
      <c r="VV7" s="5"/>
      <c r="VW7" s="5"/>
      <c r="VX7" s="5"/>
      <c r="VY7" s="5"/>
      <c r="VZ7" s="5"/>
      <c r="WA7" s="5"/>
      <c r="WB7" s="5"/>
      <c r="WC7" s="5"/>
      <c r="WD7" s="5"/>
      <c r="WE7" s="5"/>
      <c r="WF7" s="5"/>
      <c r="WG7" s="5"/>
      <c r="WH7" s="5"/>
      <c r="WI7" s="5"/>
      <c r="WJ7" s="5"/>
      <c r="WK7" s="5"/>
      <c r="WL7" s="5"/>
      <c r="WM7" s="5"/>
      <c r="WN7" s="5"/>
      <c r="WO7" s="5"/>
      <c r="WP7" s="5"/>
      <c r="WQ7" s="5"/>
      <c r="WR7" s="5"/>
      <c r="WS7" s="5"/>
      <c r="WT7" s="5"/>
      <c r="WU7" s="5"/>
      <c r="WV7" s="5"/>
      <c r="WW7" s="5"/>
      <c r="WX7" s="5"/>
      <c r="WY7" s="5"/>
      <c r="WZ7" s="5"/>
      <c r="XA7" s="5"/>
      <c r="XB7" s="5"/>
      <c r="XC7" s="5"/>
      <c r="XD7" s="5"/>
      <c r="XE7" s="5"/>
      <c r="XF7" s="5"/>
      <c r="XG7" s="5"/>
      <c r="XH7" s="5"/>
      <c r="XI7" s="5"/>
      <c r="XJ7" s="5"/>
      <c r="XK7" s="5"/>
      <c r="XL7" s="5"/>
      <c r="XM7" s="5"/>
      <c r="XN7" s="5"/>
      <c r="XO7" s="5"/>
      <c r="XP7" s="5"/>
      <c r="XQ7" s="5"/>
      <c r="XR7" s="5"/>
      <c r="XS7" s="5"/>
      <c r="XT7" s="5"/>
      <c r="XU7" s="5"/>
      <c r="XV7" s="5"/>
      <c r="XW7" s="5"/>
      <c r="XX7" s="5"/>
      <c r="XY7" s="5"/>
      <c r="XZ7" s="5"/>
      <c r="YA7" s="5"/>
      <c r="YB7" s="5"/>
      <c r="YC7" s="5"/>
      <c r="YD7" s="5"/>
      <c r="YE7" s="5"/>
      <c r="YF7" s="5"/>
      <c r="YG7" s="5"/>
      <c r="YH7" s="5"/>
      <c r="YI7" s="5"/>
      <c r="YJ7" s="5"/>
      <c r="YK7" s="5"/>
      <c r="YL7" s="5"/>
      <c r="YM7" s="5"/>
      <c r="YN7" s="5"/>
      <c r="YO7" s="5"/>
      <c r="YP7" s="5"/>
      <c r="YQ7" s="5"/>
      <c r="YR7" s="5"/>
      <c r="YS7" s="5"/>
      <c r="YT7" s="5"/>
      <c r="YU7" s="5"/>
      <c r="YV7" s="5"/>
      <c r="YW7" s="5"/>
      <c r="YX7" s="5"/>
      <c r="YY7" s="5"/>
      <c r="YZ7" s="5"/>
      <c r="ZA7" s="5"/>
      <c r="ZB7" s="5"/>
      <c r="ZC7" s="5"/>
      <c r="ZD7" s="5"/>
      <c r="ZE7" s="5"/>
      <c r="ZF7" s="5"/>
      <c r="ZG7" s="5"/>
      <c r="ZH7" s="5"/>
      <c r="ZI7" s="5"/>
      <c r="ZJ7" s="5"/>
      <c r="ZK7" s="5"/>
      <c r="ZL7" s="5"/>
      <c r="ZM7" s="5"/>
      <c r="ZN7" s="5"/>
      <c r="ZO7" s="5"/>
      <c r="ZP7" s="5"/>
      <c r="ZQ7" s="5"/>
      <c r="ZR7" s="5"/>
      <c r="ZS7" s="5"/>
      <c r="ZT7" s="5"/>
      <c r="ZU7" s="5"/>
      <c r="ZV7" s="5"/>
      <c r="ZW7" s="5"/>
      <c r="ZX7" s="5"/>
      <c r="ZY7" s="5"/>
      <c r="ZZ7" s="5"/>
      <c r="AAA7" s="5"/>
      <c r="AAB7" s="5"/>
      <c r="AAC7" s="5"/>
      <c r="AAD7" s="5"/>
      <c r="AAE7" s="5"/>
      <c r="AAF7" s="5"/>
      <c r="AAG7" s="5"/>
      <c r="AAH7" s="5"/>
      <c r="AAI7" s="5"/>
      <c r="AAJ7" s="5"/>
      <c r="AAK7" s="5"/>
      <c r="AAL7" s="5"/>
    </row>
    <row r="8" spans="1:714" s="30" customFormat="1" ht="124.15" customHeight="1" x14ac:dyDescent="0.25">
      <c r="A8" s="114" t="s">
        <v>45</v>
      </c>
      <c r="B8" s="95">
        <v>1</v>
      </c>
      <c r="C8" s="106">
        <v>120</v>
      </c>
      <c r="D8" s="40" t="s">
        <v>120</v>
      </c>
      <c r="E8" s="40" t="s">
        <v>478</v>
      </c>
      <c r="F8" s="41" t="s">
        <v>457</v>
      </c>
      <c r="G8" s="40">
        <v>1</v>
      </c>
      <c r="H8" s="121" t="e" vm="90">
        <v>#VALUE!</v>
      </c>
      <c r="I8" s="40" t="s">
        <v>458</v>
      </c>
      <c r="J8" s="41" t="s">
        <v>468</v>
      </c>
      <c r="K8" s="41" t="s">
        <v>469</v>
      </c>
      <c r="L8" s="41" t="s">
        <v>479</v>
      </c>
      <c r="M8" s="41" t="s">
        <v>480</v>
      </c>
      <c r="N8" s="41" t="s">
        <v>481</v>
      </c>
      <c r="O8" s="57"/>
      <c r="P8" s="6">
        <f t="shared" si="0"/>
        <v>0</v>
      </c>
      <c r="Q8" s="152"/>
      <c r="R8" s="5"/>
      <c r="S8" s="5"/>
      <c r="T8" s="5"/>
      <c r="U8" s="5"/>
      <c r="V8" s="5"/>
      <c r="W8" s="5"/>
      <c r="X8" s="5"/>
      <c r="Y8" s="5"/>
      <c r="Z8" s="5"/>
      <c r="AA8" s="5"/>
      <c r="AB8" s="5"/>
      <c r="AC8" s="5"/>
      <c r="AD8" s="5"/>
      <c r="AE8" s="5"/>
      <c r="AF8" s="5"/>
      <c r="AG8" s="5"/>
      <c r="AH8" s="5"/>
      <c r="AI8" s="5"/>
      <c r="AJ8" s="5"/>
      <c r="AK8" s="5"/>
      <c r="AL8" s="5"/>
      <c r="AM8" s="5"/>
      <c r="AN8" s="5"/>
      <c r="AO8" s="5"/>
      <c r="AP8" s="5"/>
      <c r="AQ8" s="5"/>
      <c r="AR8" s="5"/>
      <c r="AS8" s="5"/>
      <c r="AT8" s="5"/>
      <c r="AU8" s="5"/>
      <c r="AV8" s="5"/>
      <c r="AW8" s="5"/>
      <c r="AX8" s="5"/>
      <c r="AY8" s="5"/>
      <c r="AZ8" s="5"/>
      <c r="BA8" s="5"/>
      <c r="BB8" s="5"/>
      <c r="BC8" s="5"/>
      <c r="BD8" s="5"/>
      <c r="BE8" s="5"/>
      <c r="BF8" s="5"/>
      <c r="BG8" s="5"/>
      <c r="BH8" s="5"/>
      <c r="BI8" s="5"/>
      <c r="BJ8" s="5"/>
      <c r="BK8" s="5"/>
      <c r="BL8" s="5"/>
      <c r="BM8" s="5"/>
      <c r="BN8" s="5"/>
      <c r="BO8" s="5"/>
      <c r="BP8" s="5"/>
      <c r="BQ8" s="5"/>
      <c r="BR8" s="5"/>
      <c r="BS8" s="5"/>
      <c r="BT8" s="5"/>
      <c r="BU8" s="5"/>
      <c r="BV8" s="5"/>
      <c r="BW8" s="5"/>
      <c r="BX8" s="5"/>
      <c r="BY8" s="5"/>
      <c r="BZ8" s="5"/>
      <c r="CA8" s="5"/>
      <c r="CB8" s="5"/>
      <c r="CC8" s="5"/>
      <c r="CD8" s="5"/>
      <c r="CE8" s="5"/>
      <c r="CF8" s="5"/>
      <c r="CG8" s="5"/>
      <c r="CH8" s="5"/>
      <c r="CI8" s="5"/>
      <c r="CJ8" s="5"/>
      <c r="CK8" s="5"/>
      <c r="CL8" s="5"/>
      <c r="CM8" s="5"/>
      <c r="CN8" s="5"/>
      <c r="CO8" s="5"/>
      <c r="CP8" s="5"/>
      <c r="CQ8" s="5"/>
      <c r="CR8" s="5"/>
      <c r="CS8" s="5"/>
      <c r="CT8" s="5"/>
      <c r="CU8" s="5"/>
      <c r="CV8" s="5"/>
      <c r="CW8" s="5"/>
      <c r="CX8" s="5"/>
      <c r="CY8" s="5"/>
      <c r="CZ8" s="5"/>
      <c r="DA8" s="5"/>
      <c r="DB8" s="5"/>
      <c r="DC8" s="5"/>
      <c r="DD8" s="5"/>
      <c r="DE8" s="5"/>
      <c r="DF8" s="5"/>
      <c r="DG8" s="5"/>
      <c r="DH8" s="5"/>
      <c r="DI8" s="5"/>
      <c r="DJ8" s="5"/>
      <c r="DK8" s="5"/>
      <c r="DL8" s="5"/>
      <c r="DM8" s="5"/>
      <c r="DN8" s="5"/>
      <c r="DO8" s="5"/>
      <c r="DP8" s="5"/>
      <c r="DQ8" s="5"/>
      <c r="DR8" s="5"/>
      <c r="DS8" s="5"/>
      <c r="DT8" s="5"/>
      <c r="DU8" s="5"/>
      <c r="DV8" s="5"/>
      <c r="DW8" s="5"/>
      <c r="DX8" s="5"/>
      <c r="DY8" s="5"/>
      <c r="DZ8" s="5"/>
      <c r="EA8" s="5"/>
      <c r="EB8" s="5"/>
      <c r="EC8" s="5"/>
      <c r="ED8" s="5"/>
      <c r="EE8" s="5"/>
      <c r="EF8" s="5"/>
      <c r="EG8" s="5"/>
      <c r="EH8" s="5"/>
      <c r="EI8" s="5"/>
      <c r="EJ8" s="5"/>
      <c r="EK8" s="5"/>
      <c r="EL8" s="5"/>
      <c r="EM8" s="5"/>
      <c r="EN8" s="5"/>
      <c r="EO8" s="5"/>
      <c r="EP8" s="5"/>
      <c r="EQ8" s="5"/>
      <c r="ER8" s="5"/>
      <c r="ES8" s="5"/>
      <c r="ET8" s="5"/>
      <c r="EU8" s="5"/>
      <c r="EV8" s="5"/>
      <c r="EW8" s="5"/>
      <c r="EX8" s="5"/>
      <c r="EY8" s="5"/>
      <c r="EZ8" s="5"/>
      <c r="FA8" s="5"/>
      <c r="FB8" s="5"/>
      <c r="FC8" s="5"/>
      <c r="FD8" s="5"/>
      <c r="FE8" s="5"/>
      <c r="FF8" s="5"/>
      <c r="FG8" s="5"/>
      <c r="FH8" s="5"/>
      <c r="FI8" s="5"/>
      <c r="FJ8" s="5"/>
      <c r="FK8" s="5"/>
      <c r="FL8" s="5"/>
      <c r="FM8" s="5"/>
      <c r="FN8" s="5"/>
      <c r="FO8" s="5"/>
      <c r="FP8" s="5"/>
      <c r="FQ8" s="5"/>
      <c r="FR8" s="5"/>
      <c r="FS8" s="5"/>
      <c r="FT8" s="5"/>
      <c r="FU8" s="5"/>
      <c r="FV8" s="5"/>
      <c r="FW8" s="5"/>
      <c r="FX8" s="5"/>
      <c r="FY8" s="5"/>
      <c r="FZ8" s="5"/>
      <c r="GA8" s="5"/>
      <c r="GB8" s="5"/>
      <c r="GC8" s="5"/>
      <c r="GD8" s="5"/>
      <c r="GE8" s="5"/>
      <c r="GF8" s="5"/>
      <c r="GG8" s="5"/>
      <c r="GH8" s="5"/>
      <c r="GI8" s="5"/>
      <c r="GJ8" s="5"/>
      <c r="GK8" s="5"/>
      <c r="GL8" s="5"/>
      <c r="GM8" s="5"/>
      <c r="GN8" s="5"/>
      <c r="GO8" s="5"/>
      <c r="GP8" s="5"/>
      <c r="GQ8" s="5"/>
      <c r="GR8" s="5"/>
      <c r="GS8" s="5"/>
      <c r="GT8" s="5"/>
      <c r="GU8" s="5"/>
      <c r="GV8" s="5"/>
      <c r="GW8" s="5"/>
      <c r="GX8" s="5"/>
      <c r="GY8" s="5"/>
      <c r="GZ8" s="5"/>
      <c r="HA8" s="5"/>
      <c r="HB8" s="5"/>
      <c r="HC8" s="5"/>
      <c r="HD8" s="5"/>
      <c r="HE8" s="5"/>
      <c r="HF8" s="5"/>
      <c r="HG8" s="5"/>
      <c r="HH8" s="5"/>
      <c r="HI8" s="5"/>
      <c r="HJ8" s="5"/>
      <c r="HK8" s="5"/>
      <c r="HL8" s="5"/>
      <c r="HM8" s="5"/>
      <c r="HN8" s="5"/>
      <c r="HO8" s="5"/>
      <c r="HP8" s="5"/>
      <c r="HQ8" s="5"/>
      <c r="HR8" s="5"/>
      <c r="HS8" s="5"/>
      <c r="HT8" s="5"/>
      <c r="HU8" s="5"/>
      <c r="HV8" s="5"/>
      <c r="HW8" s="5"/>
      <c r="HX8" s="5"/>
      <c r="HY8" s="5"/>
      <c r="HZ8" s="5"/>
      <c r="IA8" s="5"/>
      <c r="IB8" s="5"/>
      <c r="IC8" s="5"/>
      <c r="ID8" s="5"/>
      <c r="IE8" s="5"/>
      <c r="IF8" s="5"/>
      <c r="IG8" s="5"/>
      <c r="IH8" s="5"/>
      <c r="II8" s="5"/>
      <c r="IJ8" s="5"/>
      <c r="IK8" s="5"/>
      <c r="IL8" s="5"/>
      <c r="IM8" s="5"/>
      <c r="IN8" s="5"/>
      <c r="IO8" s="5"/>
      <c r="IP8" s="5"/>
      <c r="IQ8" s="5"/>
      <c r="IR8" s="5"/>
      <c r="IS8" s="5"/>
      <c r="IT8" s="5"/>
      <c r="IU8" s="5"/>
      <c r="IV8" s="5"/>
      <c r="IW8" s="5"/>
      <c r="IX8" s="5"/>
      <c r="IY8" s="5"/>
      <c r="IZ8" s="5"/>
      <c r="JA8" s="5"/>
      <c r="JB8" s="5"/>
      <c r="JC8" s="5"/>
      <c r="JD8" s="5"/>
      <c r="JE8" s="5"/>
      <c r="JF8" s="5"/>
      <c r="JG8" s="5"/>
      <c r="JH8" s="5"/>
      <c r="JI8" s="5"/>
      <c r="JJ8" s="5"/>
      <c r="JK8" s="5"/>
      <c r="JL8" s="5"/>
      <c r="JM8" s="5"/>
      <c r="JN8" s="5"/>
      <c r="JO8" s="5"/>
      <c r="JP8" s="5"/>
      <c r="JQ8" s="5"/>
      <c r="JR8" s="5"/>
      <c r="JS8" s="5"/>
      <c r="JT8" s="5"/>
      <c r="JU8" s="5"/>
      <c r="JV8" s="5"/>
      <c r="JW8" s="5"/>
      <c r="JX8" s="5"/>
      <c r="JY8" s="5"/>
      <c r="JZ8" s="5"/>
      <c r="KA8" s="5"/>
      <c r="KB8" s="5"/>
      <c r="KC8" s="5"/>
      <c r="KD8" s="5"/>
      <c r="KE8" s="5"/>
      <c r="KF8" s="5"/>
      <c r="KG8" s="5"/>
      <c r="KH8" s="5"/>
      <c r="KI8" s="5"/>
      <c r="KJ8" s="5"/>
      <c r="KK8" s="5"/>
      <c r="KL8" s="5"/>
      <c r="KM8" s="5"/>
      <c r="KN8" s="5"/>
      <c r="KO8" s="5"/>
      <c r="KP8" s="5"/>
      <c r="KQ8" s="5"/>
      <c r="KR8" s="5"/>
      <c r="KS8" s="5"/>
      <c r="KT8" s="5"/>
      <c r="KU8" s="5"/>
      <c r="KV8" s="5"/>
      <c r="KW8" s="5"/>
      <c r="KX8" s="5"/>
      <c r="KY8" s="5"/>
      <c r="KZ8" s="5"/>
      <c r="LA8" s="5"/>
      <c r="LB8" s="5"/>
      <c r="LC8" s="5"/>
      <c r="LD8" s="5"/>
      <c r="LE8" s="5"/>
      <c r="LF8" s="5"/>
      <c r="LG8" s="5"/>
      <c r="LH8" s="5"/>
      <c r="LI8" s="5"/>
      <c r="LJ8" s="5"/>
      <c r="LK8" s="5"/>
      <c r="LL8" s="5"/>
      <c r="LM8" s="5"/>
      <c r="LN8" s="5"/>
      <c r="LO8" s="5"/>
      <c r="LP8" s="5"/>
      <c r="LQ8" s="5"/>
      <c r="LR8" s="5"/>
      <c r="LS8" s="5"/>
      <c r="LT8" s="5"/>
      <c r="LU8" s="5"/>
      <c r="LV8" s="5"/>
      <c r="LW8" s="5"/>
      <c r="LX8" s="5"/>
      <c r="LY8" s="5"/>
      <c r="LZ8" s="5"/>
      <c r="MA8" s="5"/>
      <c r="MB8" s="5"/>
      <c r="MC8" s="5"/>
      <c r="MD8" s="5"/>
      <c r="ME8" s="5"/>
      <c r="MF8" s="5"/>
      <c r="MG8" s="5"/>
      <c r="MH8" s="5"/>
      <c r="MI8" s="5"/>
      <c r="MJ8" s="5"/>
      <c r="MK8" s="5"/>
      <c r="ML8" s="5"/>
      <c r="MM8" s="5"/>
      <c r="MN8" s="5"/>
      <c r="MO8" s="5"/>
      <c r="MP8" s="5"/>
      <c r="MQ8" s="5"/>
      <c r="MR8" s="5"/>
      <c r="MS8" s="5"/>
      <c r="MT8" s="5"/>
      <c r="MU8" s="5"/>
      <c r="MV8" s="5"/>
      <c r="MW8" s="5"/>
      <c r="MX8" s="5"/>
      <c r="MY8" s="5"/>
      <c r="MZ8" s="5"/>
      <c r="NA8" s="5"/>
      <c r="NB8" s="5"/>
      <c r="NC8" s="5"/>
      <c r="ND8" s="5"/>
      <c r="NE8" s="5"/>
      <c r="NF8" s="5"/>
      <c r="NG8" s="5"/>
      <c r="NH8" s="5"/>
      <c r="NI8" s="5"/>
      <c r="NJ8" s="5"/>
      <c r="NK8" s="5"/>
      <c r="NL8" s="5"/>
      <c r="NM8" s="5"/>
      <c r="NN8" s="5"/>
      <c r="NO8" s="5"/>
      <c r="NP8" s="5"/>
      <c r="NQ8" s="5"/>
      <c r="NR8" s="5"/>
      <c r="NS8" s="5"/>
      <c r="NT8" s="5"/>
      <c r="NU8" s="5"/>
      <c r="NV8" s="5"/>
      <c r="NW8" s="5"/>
      <c r="NX8" s="5"/>
      <c r="NY8" s="5"/>
      <c r="NZ8" s="5"/>
      <c r="OA8" s="5"/>
      <c r="OB8" s="5"/>
      <c r="OC8" s="5"/>
      <c r="OD8" s="5"/>
      <c r="OE8" s="5"/>
      <c r="OF8" s="5"/>
      <c r="OG8" s="5"/>
      <c r="OH8" s="5"/>
      <c r="OI8" s="5"/>
      <c r="OJ8" s="5"/>
      <c r="OK8" s="5"/>
      <c r="OL8" s="5"/>
      <c r="OM8" s="5"/>
      <c r="ON8" s="5"/>
      <c r="OO8" s="5"/>
      <c r="OP8" s="5"/>
      <c r="OQ8" s="5"/>
      <c r="OR8" s="5"/>
      <c r="OS8" s="5"/>
      <c r="OT8" s="5"/>
      <c r="OU8" s="5"/>
      <c r="OV8" s="5"/>
      <c r="OW8" s="5"/>
      <c r="OX8" s="5"/>
      <c r="OY8" s="5"/>
      <c r="OZ8" s="5"/>
      <c r="PA8" s="5"/>
      <c r="PB8" s="5"/>
      <c r="PC8" s="5"/>
      <c r="PD8" s="5"/>
      <c r="PE8" s="5"/>
      <c r="PF8" s="5"/>
      <c r="PG8" s="5"/>
      <c r="PH8" s="5"/>
      <c r="PI8" s="5"/>
      <c r="PJ8" s="5"/>
      <c r="PK8" s="5"/>
      <c r="PL8" s="5"/>
      <c r="PM8" s="5"/>
      <c r="PN8" s="5"/>
      <c r="PO8" s="5"/>
      <c r="PP8" s="5"/>
      <c r="PQ8" s="5"/>
      <c r="PR8" s="5"/>
      <c r="PS8" s="5"/>
      <c r="PT8" s="5"/>
      <c r="PU8" s="5"/>
      <c r="PV8" s="5"/>
      <c r="PW8" s="5"/>
      <c r="PX8" s="5"/>
      <c r="PY8" s="5"/>
      <c r="PZ8" s="5"/>
      <c r="QA8" s="5"/>
      <c r="QB8" s="5"/>
      <c r="QC8" s="5"/>
      <c r="QD8" s="5"/>
      <c r="QE8" s="5"/>
      <c r="QF8" s="5"/>
      <c r="QG8" s="5"/>
      <c r="QH8" s="5"/>
      <c r="QI8" s="5"/>
      <c r="QJ8" s="5"/>
      <c r="QK8" s="5"/>
      <c r="QL8" s="5"/>
      <c r="QM8" s="5"/>
      <c r="QN8" s="5"/>
      <c r="QO8" s="5"/>
      <c r="QP8" s="5"/>
      <c r="QQ8" s="5"/>
      <c r="QR8" s="5"/>
      <c r="QS8" s="5"/>
      <c r="QT8" s="5"/>
      <c r="QU8" s="5"/>
      <c r="QV8" s="5"/>
      <c r="QW8" s="5"/>
      <c r="QX8" s="5"/>
      <c r="QY8" s="5"/>
      <c r="QZ8" s="5"/>
      <c r="RA8" s="5"/>
      <c r="RB8" s="5"/>
      <c r="RC8" s="5"/>
      <c r="RD8" s="5"/>
      <c r="RE8" s="5"/>
      <c r="RF8" s="5"/>
      <c r="RG8" s="5"/>
      <c r="RH8" s="5"/>
      <c r="RI8" s="5"/>
      <c r="RJ8" s="5"/>
      <c r="RK8" s="5"/>
      <c r="RL8" s="5"/>
      <c r="RM8" s="5"/>
      <c r="RN8" s="5"/>
      <c r="RO8" s="5"/>
      <c r="RP8" s="5"/>
      <c r="RQ8" s="5"/>
      <c r="RR8" s="5"/>
      <c r="RS8" s="5"/>
      <c r="RT8" s="5"/>
      <c r="RU8" s="5"/>
      <c r="RV8" s="5"/>
      <c r="RW8" s="5"/>
      <c r="RX8" s="5"/>
      <c r="RY8" s="5"/>
      <c r="RZ8" s="5"/>
      <c r="SA8" s="5"/>
      <c r="SB8" s="5"/>
      <c r="SC8" s="5"/>
      <c r="SD8" s="5"/>
      <c r="SE8" s="5"/>
      <c r="SF8" s="5"/>
      <c r="SG8" s="5"/>
      <c r="SH8" s="5"/>
      <c r="SI8" s="5"/>
      <c r="SJ8" s="5"/>
      <c r="SK8" s="5"/>
      <c r="SL8" s="5"/>
      <c r="SM8" s="5"/>
      <c r="SN8" s="5"/>
      <c r="SO8" s="5"/>
      <c r="SP8" s="5"/>
      <c r="SQ8" s="5"/>
      <c r="SR8" s="5"/>
      <c r="SS8" s="5"/>
      <c r="ST8" s="5"/>
      <c r="SU8" s="5"/>
      <c r="SV8" s="5"/>
      <c r="SW8" s="5"/>
      <c r="SX8" s="5"/>
      <c r="SY8" s="5"/>
      <c r="SZ8" s="5"/>
      <c r="TA8" s="5"/>
      <c r="TB8" s="5"/>
      <c r="TC8" s="5"/>
      <c r="TD8" s="5"/>
      <c r="TE8" s="5"/>
      <c r="TF8" s="5"/>
      <c r="TG8" s="5"/>
      <c r="TH8" s="5"/>
      <c r="TI8" s="5"/>
      <c r="TJ8" s="5"/>
      <c r="TK8" s="5"/>
      <c r="TL8" s="5"/>
      <c r="TM8" s="5"/>
      <c r="TN8" s="5"/>
      <c r="TO8" s="5"/>
      <c r="TP8" s="5"/>
      <c r="TQ8" s="5"/>
      <c r="TR8" s="5"/>
      <c r="TS8" s="5"/>
      <c r="TT8" s="5"/>
      <c r="TU8" s="5"/>
      <c r="TV8" s="5"/>
      <c r="TW8" s="5"/>
      <c r="TX8" s="5"/>
      <c r="TY8" s="5"/>
      <c r="TZ8" s="5"/>
      <c r="UA8" s="5"/>
      <c r="UB8" s="5"/>
      <c r="UC8" s="5"/>
      <c r="UD8" s="5"/>
      <c r="UE8" s="5"/>
      <c r="UF8" s="5"/>
      <c r="UG8" s="5"/>
      <c r="UH8" s="5"/>
      <c r="UI8" s="5"/>
      <c r="UJ8" s="5"/>
      <c r="UK8" s="5"/>
      <c r="UL8" s="5"/>
      <c r="UM8" s="5"/>
      <c r="UN8" s="5"/>
      <c r="UO8" s="5"/>
      <c r="UP8" s="5"/>
      <c r="UQ8" s="5"/>
      <c r="UR8" s="5"/>
      <c r="US8" s="5"/>
      <c r="UT8" s="5"/>
      <c r="UU8" s="5"/>
      <c r="UV8" s="5"/>
      <c r="UW8" s="5"/>
      <c r="UX8" s="5"/>
      <c r="UY8" s="5"/>
      <c r="UZ8" s="5"/>
      <c r="VA8" s="5"/>
      <c r="VB8" s="5"/>
      <c r="VC8" s="5"/>
      <c r="VD8" s="5"/>
      <c r="VE8" s="5"/>
      <c r="VF8" s="5"/>
      <c r="VG8" s="5"/>
      <c r="VH8" s="5"/>
      <c r="VI8" s="5"/>
      <c r="VJ8" s="5"/>
      <c r="VK8" s="5"/>
      <c r="VL8" s="5"/>
      <c r="VM8" s="5"/>
      <c r="VN8" s="5"/>
      <c r="VO8" s="5"/>
      <c r="VP8" s="5"/>
      <c r="VQ8" s="5"/>
      <c r="VR8" s="5"/>
      <c r="VS8" s="5"/>
      <c r="VT8" s="5"/>
      <c r="VU8" s="5"/>
      <c r="VV8" s="5"/>
      <c r="VW8" s="5"/>
      <c r="VX8" s="5"/>
      <c r="VY8" s="5"/>
      <c r="VZ8" s="5"/>
      <c r="WA8" s="5"/>
      <c r="WB8" s="5"/>
      <c r="WC8" s="5"/>
      <c r="WD8" s="5"/>
      <c r="WE8" s="5"/>
      <c r="WF8" s="5"/>
      <c r="WG8" s="5"/>
      <c r="WH8" s="5"/>
      <c r="WI8" s="5"/>
      <c r="WJ8" s="5"/>
      <c r="WK8" s="5"/>
      <c r="WL8" s="5"/>
      <c r="WM8" s="5"/>
      <c r="WN8" s="5"/>
      <c r="WO8" s="5"/>
      <c r="WP8" s="5"/>
      <c r="WQ8" s="5"/>
      <c r="WR8" s="5"/>
      <c r="WS8" s="5"/>
      <c r="WT8" s="5"/>
      <c r="WU8" s="5"/>
      <c r="WV8" s="5"/>
      <c r="WW8" s="5"/>
      <c r="WX8" s="5"/>
      <c r="WY8" s="5"/>
      <c r="WZ8" s="5"/>
      <c r="XA8" s="5"/>
      <c r="XB8" s="5"/>
      <c r="XC8" s="5"/>
      <c r="XD8" s="5"/>
      <c r="XE8" s="5"/>
      <c r="XF8" s="5"/>
      <c r="XG8" s="5"/>
      <c r="XH8" s="5"/>
      <c r="XI8" s="5"/>
      <c r="XJ8" s="5"/>
      <c r="XK8" s="5"/>
      <c r="XL8" s="5"/>
      <c r="XM8" s="5"/>
      <c r="XN8" s="5"/>
      <c r="XO8" s="5"/>
      <c r="XP8" s="5"/>
      <c r="XQ8" s="5"/>
      <c r="XR8" s="5"/>
      <c r="XS8" s="5"/>
      <c r="XT8" s="5"/>
      <c r="XU8" s="5"/>
      <c r="XV8" s="5"/>
      <c r="XW8" s="5"/>
      <c r="XX8" s="5"/>
      <c r="XY8" s="5"/>
      <c r="XZ8" s="5"/>
      <c r="YA8" s="5"/>
      <c r="YB8" s="5"/>
      <c r="YC8" s="5"/>
      <c r="YD8" s="5"/>
      <c r="YE8" s="5"/>
      <c r="YF8" s="5"/>
      <c r="YG8" s="5"/>
      <c r="YH8" s="5"/>
      <c r="YI8" s="5"/>
      <c r="YJ8" s="5"/>
      <c r="YK8" s="5"/>
      <c r="YL8" s="5"/>
      <c r="YM8" s="5"/>
      <c r="YN8" s="5"/>
      <c r="YO8" s="5"/>
      <c r="YP8" s="5"/>
      <c r="YQ8" s="5"/>
      <c r="YR8" s="5"/>
      <c r="YS8" s="5"/>
      <c r="YT8" s="5"/>
      <c r="YU8" s="5"/>
      <c r="YV8" s="5"/>
      <c r="YW8" s="5"/>
      <c r="YX8" s="5"/>
      <c r="YY8" s="5"/>
      <c r="YZ8" s="5"/>
      <c r="ZA8" s="5"/>
      <c r="ZB8" s="5"/>
      <c r="ZC8" s="5"/>
      <c r="ZD8" s="5"/>
      <c r="ZE8" s="5"/>
      <c r="ZF8" s="5"/>
      <c r="ZG8" s="5"/>
      <c r="ZH8" s="5"/>
      <c r="ZI8" s="5"/>
      <c r="ZJ8" s="5"/>
      <c r="ZK8" s="5"/>
      <c r="ZL8" s="5"/>
      <c r="ZM8" s="5"/>
      <c r="ZN8" s="5"/>
      <c r="ZO8" s="5"/>
      <c r="ZP8" s="5"/>
      <c r="ZQ8" s="5"/>
      <c r="ZR8" s="5"/>
      <c r="ZS8" s="5"/>
      <c r="ZT8" s="5"/>
      <c r="ZU8" s="5"/>
      <c r="ZV8" s="5"/>
      <c r="ZW8" s="5"/>
      <c r="ZX8" s="5"/>
      <c r="ZY8" s="5"/>
      <c r="ZZ8" s="5"/>
      <c r="AAA8" s="5"/>
      <c r="AAB8" s="5"/>
      <c r="AAC8" s="5"/>
      <c r="AAD8" s="5"/>
      <c r="AAE8" s="5"/>
      <c r="AAF8" s="5"/>
      <c r="AAG8" s="5"/>
      <c r="AAH8" s="5"/>
      <c r="AAI8" s="5"/>
      <c r="AAJ8" s="5"/>
      <c r="AAK8" s="5"/>
      <c r="AAL8" s="5"/>
    </row>
    <row r="9" spans="1:714" s="30" customFormat="1" ht="124.15" customHeight="1" thickBot="1" x14ac:dyDescent="0.3">
      <c r="A9" s="115" t="s">
        <v>45</v>
      </c>
      <c r="B9" s="140">
        <v>1</v>
      </c>
      <c r="C9" s="116">
        <v>166</v>
      </c>
      <c r="D9" s="43" t="s">
        <v>294</v>
      </c>
      <c r="E9" s="43" t="s">
        <v>467</v>
      </c>
      <c r="F9" s="44" t="s">
        <v>457</v>
      </c>
      <c r="G9" s="43">
        <v>1</v>
      </c>
      <c r="H9" s="122" t="e" vm="91">
        <v>#VALUE!</v>
      </c>
      <c r="I9" s="43" t="s">
        <v>458</v>
      </c>
      <c r="J9" s="44" t="s">
        <v>468</v>
      </c>
      <c r="K9" s="44" t="s">
        <v>469</v>
      </c>
      <c r="L9" s="44" t="s">
        <v>470</v>
      </c>
      <c r="M9" s="44" t="s">
        <v>471</v>
      </c>
      <c r="N9" s="44" t="s">
        <v>472</v>
      </c>
      <c r="O9" s="208"/>
      <c r="P9" s="119">
        <f t="shared" si="0"/>
        <v>0</v>
      </c>
      <c r="Q9" s="21"/>
      <c r="R9" s="5"/>
      <c r="S9" s="5"/>
      <c r="T9" s="5"/>
      <c r="U9" s="5"/>
      <c r="V9" s="5"/>
      <c r="W9" s="5"/>
      <c r="X9" s="5"/>
      <c r="Y9" s="5"/>
      <c r="Z9" s="5"/>
      <c r="AA9" s="5"/>
      <c r="AB9" s="5"/>
      <c r="AC9" s="5"/>
      <c r="AD9" s="5"/>
      <c r="AE9" s="5"/>
      <c r="AF9" s="5"/>
      <c r="AG9" s="5"/>
      <c r="AH9" s="5"/>
      <c r="AI9" s="5"/>
      <c r="AJ9" s="5"/>
      <c r="AK9" s="5"/>
      <c r="AL9" s="5"/>
      <c r="AM9" s="5"/>
      <c r="AN9" s="5"/>
      <c r="AO9" s="5"/>
      <c r="AP9" s="5"/>
      <c r="AQ9" s="5"/>
      <c r="AR9" s="5"/>
      <c r="AS9" s="5"/>
      <c r="AT9" s="5"/>
      <c r="AU9" s="5"/>
      <c r="AV9" s="5"/>
      <c r="AW9" s="5"/>
      <c r="AX9" s="5"/>
      <c r="AY9" s="5"/>
      <c r="AZ9" s="5"/>
      <c r="BA9" s="5"/>
      <c r="BB9" s="5"/>
      <c r="BC9" s="5"/>
      <c r="BD9" s="5"/>
      <c r="BE9" s="5"/>
      <c r="BF9" s="5"/>
      <c r="BG9" s="5"/>
      <c r="BH9" s="5"/>
      <c r="BI9" s="5"/>
      <c r="BJ9" s="5"/>
      <c r="BK9" s="5"/>
      <c r="BL9" s="5"/>
      <c r="BM9" s="5"/>
      <c r="BN9" s="5"/>
      <c r="BO9" s="5"/>
      <c r="BP9" s="5"/>
      <c r="BQ9" s="5"/>
      <c r="BR9" s="5"/>
      <c r="BS9" s="5"/>
      <c r="BT9" s="5"/>
      <c r="BU9" s="5"/>
      <c r="BV9" s="5"/>
      <c r="BW9" s="5"/>
      <c r="BX9" s="5"/>
      <c r="BY9" s="5"/>
      <c r="BZ9" s="5"/>
      <c r="CA9" s="5"/>
      <c r="CB9" s="5"/>
      <c r="CC9" s="5"/>
      <c r="CD9" s="5"/>
      <c r="CE9" s="5"/>
      <c r="CF9" s="5"/>
      <c r="CG9" s="5"/>
      <c r="CH9" s="5"/>
      <c r="CI9" s="5"/>
      <c r="CJ9" s="5"/>
      <c r="CK9" s="5"/>
      <c r="CL9" s="5"/>
      <c r="CM9" s="5"/>
      <c r="CN9" s="5"/>
      <c r="CO9" s="5"/>
      <c r="CP9" s="5"/>
      <c r="CQ9" s="5"/>
      <c r="CR9" s="5"/>
      <c r="CS9" s="5"/>
      <c r="CT9" s="5"/>
      <c r="CU9" s="5"/>
      <c r="CV9" s="5"/>
      <c r="CW9" s="5"/>
      <c r="CX9" s="5"/>
      <c r="CY9" s="5"/>
      <c r="CZ9" s="5"/>
      <c r="DA9" s="5"/>
      <c r="DB9" s="5"/>
      <c r="DC9" s="5"/>
      <c r="DD9" s="5"/>
      <c r="DE9" s="5"/>
      <c r="DF9" s="5"/>
      <c r="DG9" s="5"/>
      <c r="DH9" s="5"/>
      <c r="DI9" s="5"/>
      <c r="DJ9" s="5"/>
      <c r="DK9" s="5"/>
      <c r="DL9" s="5"/>
      <c r="DM9" s="5"/>
      <c r="DN9" s="5"/>
      <c r="DO9" s="5"/>
      <c r="DP9" s="5"/>
      <c r="DQ9" s="5"/>
      <c r="DR9" s="5"/>
      <c r="DS9" s="5"/>
      <c r="DT9" s="5"/>
      <c r="DU9" s="5"/>
      <c r="DV9" s="5"/>
      <c r="DW9" s="5"/>
      <c r="DX9" s="5"/>
      <c r="DY9" s="5"/>
      <c r="DZ9" s="5"/>
      <c r="EA9" s="5"/>
      <c r="EB9" s="5"/>
      <c r="EC9" s="5"/>
      <c r="ED9" s="5"/>
      <c r="EE9" s="5"/>
      <c r="EF9" s="5"/>
      <c r="EG9" s="5"/>
      <c r="EH9" s="5"/>
      <c r="EI9" s="5"/>
      <c r="EJ9" s="5"/>
      <c r="EK9" s="5"/>
      <c r="EL9" s="5"/>
      <c r="EM9" s="5"/>
      <c r="EN9" s="5"/>
      <c r="EO9" s="5"/>
      <c r="EP9" s="5"/>
      <c r="EQ9" s="5"/>
      <c r="ER9" s="5"/>
      <c r="ES9" s="5"/>
      <c r="ET9" s="5"/>
      <c r="EU9" s="5"/>
      <c r="EV9" s="5"/>
      <c r="EW9" s="5"/>
      <c r="EX9" s="5"/>
      <c r="EY9" s="5"/>
      <c r="EZ9" s="5"/>
      <c r="FA9" s="5"/>
      <c r="FB9" s="5"/>
      <c r="FC9" s="5"/>
      <c r="FD9" s="5"/>
      <c r="FE9" s="5"/>
      <c r="FF9" s="5"/>
      <c r="FG9" s="5"/>
      <c r="FH9" s="5"/>
      <c r="FI9" s="5"/>
      <c r="FJ9" s="5"/>
      <c r="FK9" s="5"/>
      <c r="FL9" s="5"/>
      <c r="FM9" s="5"/>
      <c r="FN9" s="5"/>
      <c r="FO9" s="5"/>
      <c r="FP9" s="5"/>
      <c r="FQ9" s="5"/>
      <c r="FR9" s="5"/>
      <c r="FS9" s="5"/>
      <c r="FT9" s="5"/>
      <c r="FU9" s="5"/>
      <c r="FV9" s="5"/>
      <c r="FW9" s="5"/>
      <c r="FX9" s="5"/>
      <c r="FY9" s="5"/>
      <c r="FZ9" s="5"/>
      <c r="GA9" s="5"/>
      <c r="GB9" s="5"/>
      <c r="GC9" s="5"/>
      <c r="GD9" s="5"/>
      <c r="GE9" s="5"/>
      <c r="GF9" s="5"/>
      <c r="GG9" s="5"/>
      <c r="GH9" s="5"/>
      <c r="GI9" s="5"/>
      <c r="GJ9" s="5"/>
      <c r="GK9" s="5"/>
      <c r="GL9" s="5"/>
      <c r="GM9" s="5"/>
      <c r="GN9" s="5"/>
      <c r="GO9" s="5"/>
      <c r="GP9" s="5"/>
      <c r="GQ9" s="5"/>
      <c r="GR9" s="5"/>
      <c r="GS9" s="5"/>
      <c r="GT9" s="5"/>
      <c r="GU9" s="5"/>
      <c r="GV9" s="5"/>
      <c r="GW9" s="5"/>
      <c r="GX9" s="5"/>
      <c r="GY9" s="5"/>
      <c r="GZ9" s="5"/>
      <c r="HA9" s="5"/>
      <c r="HB9" s="5"/>
      <c r="HC9" s="5"/>
      <c r="HD9" s="5"/>
      <c r="HE9" s="5"/>
      <c r="HF9" s="5"/>
      <c r="HG9" s="5"/>
      <c r="HH9" s="5"/>
      <c r="HI9" s="5"/>
      <c r="HJ9" s="5"/>
      <c r="HK9" s="5"/>
      <c r="HL9" s="5"/>
      <c r="HM9" s="5"/>
      <c r="HN9" s="5"/>
      <c r="HO9" s="5"/>
      <c r="HP9" s="5"/>
      <c r="HQ9" s="5"/>
      <c r="HR9" s="5"/>
      <c r="HS9" s="5"/>
      <c r="HT9" s="5"/>
      <c r="HU9" s="5"/>
      <c r="HV9" s="5"/>
      <c r="HW9" s="5"/>
      <c r="HX9" s="5"/>
      <c r="HY9" s="5"/>
      <c r="HZ9" s="5"/>
      <c r="IA9" s="5"/>
      <c r="IB9" s="5"/>
      <c r="IC9" s="5"/>
      <c r="ID9" s="5"/>
      <c r="IE9" s="5"/>
      <c r="IF9" s="5"/>
      <c r="IG9" s="5"/>
      <c r="IH9" s="5"/>
      <c r="II9" s="5"/>
      <c r="IJ9" s="5"/>
      <c r="IK9" s="5"/>
      <c r="IL9" s="5"/>
      <c r="IM9" s="5"/>
      <c r="IN9" s="5"/>
      <c r="IO9" s="5"/>
      <c r="IP9" s="5"/>
      <c r="IQ9" s="5"/>
      <c r="IR9" s="5"/>
      <c r="IS9" s="5"/>
      <c r="IT9" s="5"/>
      <c r="IU9" s="5"/>
      <c r="IV9" s="5"/>
      <c r="IW9" s="5"/>
      <c r="IX9" s="5"/>
      <c r="IY9" s="5"/>
      <c r="IZ9" s="5"/>
      <c r="JA9" s="5"/>
      <c r="JB9" s="5"/>
      <c r="JC9" s="5"/>
      <c r="JD9" s="5"/>
      <c r="JE9" s="5"/>
      <c r="JF9" s="5"/>
      <c r="JG9" s="5"/>
      <c r="JH9" s="5"/>
      <c r="JI9" s="5"/>
      <c r="JJ9" s="5"/>
      <c r="JK9" s="5"/>
      <c r="JL9" s="5"/>
      <c r="JM9" s="5"/>
      <c r="JN9" s="5"/>
      <c r="JO9" s="5"/>
      <c r="JP9" s="5"/>
      <c r="JQ9" s="5"/>
      <c r="JR9" s="5"/>
      <c r="JS9" s="5"/>
      <c r="JT9" s="5"/>
      <c r="JU9" s="5"/>
      <c r="JV9" s="5"/>
      <c r="JW9" s="5"/>
      <c r="JX9" s="5"/>
      <c r="JY9" s="5"/>
      <c r="JZ9" s="5"/>
      <c r="KA9" s="5"/>
      <c r="KB9" s="5"/>
      <c r="KC9" s="5"/>
      <c r="KD9" s="5"/>
      <c r="KE9" s="5"/>
      <c r="KF9" s="5"/>
      <c r="KG9" s="5"/>
      <c r="KH9" s="5"/>
      <c r="KI9" s="5"/>
      <c r="KJ9" s="5"/>
      <c r="KK9" s="5"/>
      <c r="KL9" s="5"/>
      <c r="KM9" s="5"/>
      <c r="KN9" s="5"/>
      <c r="KO9" s="5"/>
      <c r="KP9" s="5"/>
      <c r="KQ9" s="5"/>
      <c r="KR9" s="5"/>
      <c r="KS9" s="5"/>
      <c r="KT9" s="5"/>
      <c r="KU9" s="5"/>
      <c r="KV9" s="5"/>
      <c r="KW9" s="5"/>
      <c r="KX9" s="5"/>
      <c r="KY9" s="5"/>
      <c r="KZ9" s="5"/>
      <c r="LA9" s="5"/>
      <c r="LB9" s="5"/>
      <c r="LC9" s="5"/>
      <c r="LD9" s="5"/>
      <c r="LE9" s="5"/>
      <c r="LF9" s="5"/>
      <c r="LG9" s="5"/>
      <c r="LH9" s="5"/>
      <c r="LI9" s="5"/>
      <c r="LJ9" s="5"/>
      <c r="LK9" s="5"/>
      <c r="LL9" s="5"/>
      <c r="LM9" s="5"/>
      <c r="LN9" s="5"/>
      <c r="LO9" s="5"/>
      <c r="LP9" s="5"/>
      <c r="LQ9" s="5"/>
      <c r="LR9" s="5"/>
      <c r="LS9" s="5"/>
      <c r="LT9" s="5"/>
      <c r="LU9" s="5"/>
      <c r="LV9" s="5"/>
      <c r="LW9" s="5"/>
      <c r="LX9" s="5"/>
      <c r="LY9" s="5"/>
      <c r="LZ9" s="5"/>
      <c r="MA9" s="5"/>
      <c r="MB9" s="5"/>
      <c r="MC9" s="5"/>
      <c r="MD9" s="5"/>
      <c r="ME9" s="5"/>
      <c r="MF9" s="5"/>
      <c r="MG9" s="5"/>
      <c r="MH9" s="5"/>
      <c r="MI9" s="5"/>
      <c r="MJ9" s="5"/>
      <c r="MK9" s="5"/>
      <c r="ML9" s="5"/>
      <c r="MM9" s="5"/>
      <c r="MN9" s="5"/>
      <c r="MO9" s="5"/>
      <c r="MP9" s="5"/>
      <c r="MQ9" s="5"/>
      <c r="MR9" s="5"/>
      <c r="MS9" s="5"/>
      <c r="MT9" s="5"/>
      <c r="MU9" s="5"/>
      <c r="MV9" s="5"/>
      <c r="MW9" s="5"/>
      <c r="MX9" s="5"/>
      <c r="MY9" s="5"/>
      <c r="MZ9" s="5"/>
      <c r="NA9" s="5"/>
      <c r="NB9" s="5"/>
      <c r="NC9" s="5"/>
      <c r="ND9" s="5"/>
      <c r="NE9" s="5"/>
      <c r="NF9" s="5"/>
      <c r="NG9" s="5"/>
      <c r="NH9" s="5"/>
      <c r="NI9" s="5"/>
      <c r="NJ9" s="5"/>
      <c r="NK9" s="5"/>
      <c r="NL9" s="5"/>
      <c r="NM9" s="5"/>
      <c r="NN9" s="5"/>
      <c r="NO9" s="5"/>
      <c r="NP9" s="5"/>
      <c r="NQ9" s="5"/>
      <c r="NR9" s="5"/>
      <c r="NS9" s="5"/>
      <c r="NT9" s="5"/>
      <c r="NU9" s="5"/>
      <c r="NV9" s="5"/>
      <c r="NW9" s="5"/>
      <c r="NX9" s="5"/>
      <c r="NY9" s="5"/>
      <c r="NZ9" s="5"/>
      <c r="OA9" s="5"/>
      <c r="OB9" s="5"/>
      <c r="OC9" s="5"/>
      <c r="OD9" s="5"/>
      <c r="OE9" s="5"/>
      <c r="OF9" s="5"/>
      <c r="OG9" s="5"/>
      <c r="OH9" s="5"/>
      <c r="OI9" s="5"/>
      <c r="OJ9" s="5"/>
      <c r="OK9" s="5"/>
      <c r="OL9" s="5"/>
      <c r="OM9" s="5"/>
      <c r="ON9" s="5"/>
      <c r="OO9" s="5"/>
      <c r="OP9" s="5"/>
      <c r="OQ9" s="5"/>
      <c r="OR9" s="5"/>
      <c r="OS9" s="5"/>
      <c r="OT9" s="5"/>
      <c r="OU9" s="5"/>
      <c r="OV9" s="5"/>
      <c r="OW9" s="5"/>
      <c r="OX9" s="5"/>
      <c r="OY9" s="5"/>
      <c r="OZ9" s="5"/>
      <c r="PA9" s="5"/>
      <c r="PB9" s="5"/>
      <c r="PC9" s="5"/>
      <c r="PD9" s="5"/>
      <c r="PE9" s="5"/>
      <c r="PF9" s="5"/>
      <c r="PG9" s="5"/>
      <c r="PH9" s="5"/>
      <c r="PI9" s="5"/>
      <c r="PJ9" s="5"/>
      <c r="PK9" s="5"/>
      <c r="PL9" s="5"/>
      <c r="PM9" s="5"/>
      <c r="PN9" s="5"/>
      <c r="PO9" s="5"/>
      <c r="PP9" s="5"/>
      <c r="PQ9" s="5"/>
      <c r="PR9" s="5"/>
      <c r="PS9" s="5"/>
      <c r="PT9" s="5"/>
      <c r="PU9" s="5"/>
      <c r="PV9" s="5"/>
      <c r="PW9" s="5"/>
      <c r="PX9" s="5"/>
      <c r="PY9" s="5"/>
      <c r="PZ9" s="5"/>
      <c r="QA9" s="5"/>
      <c r="QB9" s="5"/>
      <c r="QC9" s="5"/>
      <c r="QD9" s="5"/>
      <c r="QE9" s="5"/>
      <c r="QF9" s="5"/>
      <c r="QG9" s="5"/>
      <c r="QH9" s="5"/>
      <c r="QI9" s="5"/>
      <c r="QJ9" s="5"/>
      <c r="QK9" s="5"/>
      <c r="QL9" s="5"/>
      <c r="QM9" s="5"/>
      <c r="QN9" s="5"/>
      <c r="QO9" s="5"/>
      <c r="QP9" s="5"/>
      <c r="QQ9" s="5"/>
      <c r="QR9" s="5"/>
      <c r="QS9" s="5"/>
      <c r="QT9" s="5"/>
      <c r="QU9" s="5"/>
      <c r="QV9" s="5"/>
      <c r="QW9" s="5"/>
      <c r="QX9" s="5"/>
      <c r="QY9" s="5"/>
      <c r="QZ9" s="5"/>
      <c r="RA9" s="5"/>
      <c r="RB9" s="5"/>
      <c r="RC9" s="5"/>
      <c r="RD9" s="5"/>
      <c r="RE9" s="5"/>
      <c r="RF9" s="5"/>
      <c r="RG9" s="5"/>
      <c r="RH9" s="5"/>
      <c r="RI9" s="5"/>
      <c r="RJ9" s="5"/>
      <c r="RK9" s="5"/>
      <c r="RL9" s="5"/>
      <c r="RM9" s="5"/>
      <c r="RN9" s="5"/>
      <c r="RO9" s="5"/>
      <c r="RP9" s="5"/>
      <c r="RQ9" s="5"/>
      <c r="RR9" s="5"/>
      <c r="RS9" s="5"/>
      <c r="RT9" s="5"/>
      <c r="RU9" s="5"/>
      <c r="RV9" s="5"/>
      <c r="RW9" s="5"/>
      <c r="RX9" s="5"/>
      <c r="RY9" s="5"/>
      <c r="RZ9" s="5"/>
      <c r="SA9" s="5"/>
      <c r="SB9" s="5"/>
      <c r="SC9" s="5"/>
      <c r="SD9" s="5"/>
      <c r="SE9" s="5"/>
      <c r="SF9" s="5"/>
      <c r="SG9" s="5"/>
      <c r="SH9" s="5"/>
      <c r="SI9" s="5"/>
      <c r="SJ9" s="5"/>
      <c r="SK9" s="5"/>
      <c r="SL9" s="5"/>
      <c r="SM9" s="5"/>
      <c r="SN9" s="5"/>
      <c r="SO9" s="5"/>
      <c r="SP9" s="5"/>
      <c r="SQ9" s="5"/>
      <c r="SR9" s="5"/>
      <c r="SS9" s="5"/>
      <c r="ST9" s="5"/>
      <c r="SU9" s="5"/>
      <c r="SV9" s="5"/>
      <c r="SW9" s="5"/>
      <c r="SX9" s="5"/>
      <c r="SY9" s="5"/>
      <c r="SZ9" s="5"/>
      <c r="TA9" s="5"/>
      <c r="TB9" s="5"/>
      <c r="TC9" s="5"/>
      <c r="TD9" s="5"/>
      <c r="TE9" s="5"/>
      <c r="TF9" s="5"/>
      <c r="TG9" s="5"/>
      <c r="TH9" s="5"/>
      <c r="TI9" s="5"/>
      <c r="TJ9" s="5"/>
      <c r="TK9" s="5"/>
      <c r="TL9" s="5"/>
      <c r="TM9" s="5"/>
      <c r="TN9" s="5"/>
      <c r="TO9" s="5"/>
      <c r="TP9" s="5"/>
      <c r="TQ9" s="5"/>
      <c r="TR9" s="5"/>
      <c r="TS9" s="5"/>
      <c r="TT9" s="5"/>
      <c r="TU9" s="5"/>
      <c r="TV9" s="5"/>
      <c r="TW9" s="5"/>
      <c r="TX9" s="5"/>
      <c r="TY9" s="5"/>
      <c r="TZ9" s="5"/>
      <c r="UA9" s="5"/>
      <c r="UB9" s="5"/>
      <c r="UC9" s="5"/>
      <c r="UD9" s="5"/>
      <c r="UE9" s="5"/>
      <c r="UF9" s="5"/>
      <c r="UG9" s="5"/>
      <c r="UH9" s="5"/>
      <c r="UI9" s="5"/>
      <c r="UJ9" s="5"/>
      <c r="UK9" s="5"/>
      <c r="UL9" s="5"/>
      <c r="UM9" s="5"/>
      <c r="UN9" s="5"/>
      <c r="UO9" s="5"/>
      <c r="UP9" s="5"/>
      <c r="UQ9" s="5"/>
      <c r="UR9" s="5"/>
      <c r="US9" s="5"/>
      <c r="UT9" s="5"/>
      <c r="UU9" s="5"/>
      <c r="UV9" s="5"/>
      <c r="UW9" s="5"/>
      <c r="UX9" s="5"/>
      <c r="UY9" s="5"/>
      <c r="UZ9" s="5"/>
      <c r="VA9" s="5"/>
      <c r="VB9" s="5"/>
      <c r="VC9" s="5"/>
      <c r="VD9" s="5"/>
      <c r="VE9" s="5"/>
      <c r="VF9" s="5"/>
      <c r="VG9" s="5"/>
      <c r="VH9" s="5"/>
      <c r="VI9" s="5"/>
      <c r="VJ9" s="5"/>
      <c r="VK9" s="5"/>
      <c r="VL9" s="5"/>
      <c r="VM9" s="5"/>
      <c r="VN9" s="5"/>
      <c r="VO9" s="5"/>
      <c r="VP9" s="5"/>
      <c r="VQ9" s="5"/>
      <c r="VR9" s="5"/>
      <c r="VS9" s="5"/>
      <c r="VT9" s="5"/>
      <c r="VU9" s="5"/>
      <c r="VV9" s="5"/>
      <c r="VW9" s="5"/>
      <c r="VX9" s="5"/>
      <c r="VY9" s="5"/>
      <c r="VZ9" s="5"/>
      <c r="WA9" s="5"/>
      <c r="WB9" s="5"/>
      <c r="WC9" s="5"/>
      <c r="WD9" s="5"/>
      <c r="WE9" s="5"/>
      <c r="WF9" s="5"/>
      <c r="WG9" s="5"/>
      <c r="WH9" s="5"/>
      <c r="WI9" s="5"/>
      <c r="WJ9" s="5"/>
      <c r="WK9" s="5"/>
      <c r="WL9" s="5"/>
      <c r="WM9" s="5"/>
      <c r="WN9" s="5"/>
      <c r="WO9" s="5"/>
      <c r="WP9" s="5"/>
      <c r="WQ9" s="5"/>
      <c r="WR9" s="5"/>
      <c r="WS9" s="5"/>
      <c r="WT9" s="5"/>
      <c r="WU9" s="5"/>
      <c r="WV9" s="5"/>
      <c r="WW9" s="5"/>
      <c r="WX9" s="5"/>
      <c r="WY9" s="5"/>
      <c r="WZ9" s="5"/>
      <c r="XA9" s="5"/>
      <c r="XB9" s="5"/>
      <c r="XC9" s="5"/>
      <c r="XD9" s="5"/>
      <c r="XE9" s="5"/>
      <c r="XF9" s="5"/>
      <c r="XG9" s="5"/>
      <c r="XH9" s="5"/>
      <c r="XI9" s="5"/>
      <c r="XJ9" s="5"/>
      <c r="XK9" s="5"/>
      <c r="XL9" s="5"/>
      <c r="XM9" s="5"/>
      <c r="XN9" s="5"/>
      <c r="XO9" s="5"/>
      <c r="XP9" s="5"/>
      <c r="XQ9" s="5"/>
      <c r="XR9" s="5"/>
      <c r="XS9" s="5"/>
      <c r="XT9" s="5"/>
      <c r="XU9" s="5"/>
      <c r="XV9" s="5"/>
      <c r="XW9" s="5"/>
      <c r="XX9" s="5"/>
      <c r="XY9" s="5"/>
      <c r="XZ9" s="5"/>
      <c r="YA9" s="5"/>
      <c r="YB9" s="5"/>
      <c r="YC9" s="5"/>
      <c r="YD9" s="5"/>
      <c r="YE9" s="5"/>
      <c r="YF9" s="5"/>
      <c r="YG9" s="5"/>
      <c r="YH9" s="5"/>
      <c r="YI9" s="5"/>
      <c r="YJ9" s="5"/>
      <c r="YK9" s="5"/>
      <c r="YL9" s="5"/>
      <c r="YM9" s="5"/>
      <c r="YN9" s="5"/>
      <c r="YO9" s="5"/>
      <c r="YP9" s="5"/>
      <c r="YQ9" s="5"/>
      <c r="YR9" s="5"/>
      <c r="YS9" s="5"/>
      <c r="YT9" s="5"/>
      <c r="YU9" s="5"/>
      <c r="YV9" s="5"/>
      <c r="YW9" s="5"/>
      <c r="YX9" s="5"/>
      <c r="YY9" s="5"/>
      <c r="YZ9" s="5"/>
      <c r="ZA9" s="5"/>
      <c r="ZB9" s="5"/>
      <c r="ZC9" s="5"/>
      <c r="ZD9" s="5"/>
      <c r="ZE9" s="5"/>
      <c r="ZF9" s="5"/>
      <c r="ZG9" s="5"/>
      <c r="ZH9" s="5"/>
      <c r="ZI9" s="5"/>
      <c r="ZJ9" s="5"/>
      <c r="ZK9" s="5"/>
      <c r="ZL9" s="5"/>
      <c r="ZM9" s="5"/>
      <c r="ZN9" s="5"/>
      <c r="ZO9" s="5"/>
      <c r="ZP9" s="5"/>
      <c r="ZQ9" s="5"/>
      <c r="ZR9" s="5"/>
      <c r="ZS9" s="5"/>
      <c r="ZT9" s="5"/>
      <c r="ZU9" s="5"/>
      <c r="ZV9" s="5"/>
      <c r="ZW9" s="5"/>
      <c r="ZX9" s="5"/>
      <c r="ZY9" s="5"/>
      <c r="ZZ9" s="5"/>
      <c r="AAA9" s="5"/>
      <c r="AAB9" s="5"/>
      <c r="AAC9" s="5"/>
      <c r="AAD9" s="5"/>
      <c r="AAE9" s="5"/>
      <c r="AAF9" s="5"/>
      <c r="AAG9" s="5"/>
      <c r="AAH9" s="5"/>
      <c r="AAI9" s="5"/>
      <c r="AAJ9" s="5"/>
      <c r="AAK9" s="5"/>
      <c r="AAL9" s="5"/>
    </row>
    <row r="10" spans="1:714" ht="21.75" thickBot="1" x14ac:dyDescent="0.3">
      <c r="O10" s="50"/>
      <c r="P10" s="50"/>
      <c r="Q10" s="105"/>
    </row>
    <row r="11" spans="1:714" s="37" customFormat="1" ht="21" thickBot="1" x14ac:dyDescent="0.35">
      <c r="A11" s="46"/>
      <c r="B11" s="244" t="s">
        <v>67</v>
      </c>
      <c r="C11" s="245"/>
      <c r="D11" s="245"/>
      <c r="E11" s="245"/>
      <c r="F11" s="245"/>
      <c r="G11" s="245"/>
      <c r="H11" s="245"/>
      <c r="I11" s="245"/>
      <c r="J11" s="245"/>
      <c r="K11" s="245"/>
      <c r="L11" s="245"/>
      <c r="M11" s="245"/>
      <c r="N11" s="246"/>
      <c r="O11" s="239"/>
      <c r="P11" s="240"/>
      <c r="Q11" s="47"/>
    </row>
    <row r="12" spans="1:714" s="49" customFormat="1" ht="21" thickBot="1" x14ac:dyDescent="0.35">
      <c r="A12" s="46"/>
      <c r="B12" s="123"/>
      <c r="C12" s="100"/>
      <c r="H12" s="100"/>
      <c r="O12" s="50"/>
      <c r="P12" s="50"/>
    </row>
    <row r="13" spans="1:714" s="37" customFormat="1" ht="21" thickBot="1" x14ac:dyDescent="0.35">
      <c r="A13" s="46"/>
      <c r="B13" s="247" t="s">
        <v>68</v>
      </c>
      <c r="C13" s="248"/>
      <c r="D13" s="248"/>
      <c r="E13" s="248"/>
      <c r="F13" s="248"/>
      <c r="G13" s="248"/>
      <c r="H13" s="248"/>
      <c r="I13" s="248"/>
      <c r="J13" s="248"/>
      <c r="K13" s="248"/>
      <c r="L13" s="248"/>
      <c r="M13" s="248"/>
      <c r="N13" s="249"/>
      <c r="O13" s="239">
        <f>SUM(P4:P9,O11)</f>
        <v>0</v>
      </c>
      <c r="P13" s="240"/>
      <c r="Q13" s="51"/>
    </row>
    <row r="14" spans="1:714" s="49" customFormat="1" ht="21" thickBot="1" x14ac:dyDescent="0.35">
      <c r="A14" s="46"/>
      <c r="B14" s="123"/>
      <c r="C14" s="100"/>
      <c r="H14" s="100"/>
      <c r="O14" s="50"/>
      <c r="P14" s="50"/>
    </row>
    <row r="15" spans="1:714" s="49" customFormat="1" ht="21" thickBot="1" x14ac:dyDescent="0.35">
      <c r="A15" s="46"/>
      <c r="B15" s="250" t="s">
        <v>69</v>
      </c>
      <c r="C15" s="251"/>
      <c r="D15" s="251"/>
      <c r="E15" s="251"/>
      <c r="F15" s="251"/>
      <c r="G15" s="251"/>
      <c r="H15" s="251"/>
      <c r="I15" s="251"/>
      <c r="J15" s="251"/>
      <c r="K15" s="251"/>
      <c r="L15" s="251"/>
      <c r="M15" s="251"/>
      <c r="N15" s="252"/>
      <c r="O15" s="239"/>
      <c r="P15" s="240"/>
      <c r="Q15" s="51"/>
    </row>
    <row r="16" spans="1:714" s="49" customFormat="1" ht="21" thickBot="1" x14ac:dyDescent="0.35">
      <c r="A16" s="46"/>
      <c r="B16" s="123"/>
      <c r="C16" s="100"/>
      <c r="H16" s="100"/>
      <c r="O16" s="50"/>
      <c r="P16" s="50"/>
      <c r="Q16" s="79"/>
    </row>
    <row r="17" spans="1:17" s="49" customFormat="1" ht="21" thickBot="1" x14ac:dyDescent="0.35">
      <c r="A17" s="46"/>
      <c r="B17" s="241" t="s">
        <v>70</v>
      </c>
      <c r="C17" s="242"/>
      <c r="D17" s="242"/>
      <c r="E17" s="242"/>
      <c r="F17" s="242"/>
      <c r="G17" s="242"/>
      <c r="H17" s="242"/>
      <c r="I17" s="242"/>
      <c r="J17" s="242"/>
      <c r="K17" s="242"/>
      <c r="L17" s="242"/>
      <c r="M17" s="242"/>
      <c r="N17" s="243"/>
      <c r="O17" s="239">
        <f>SUM(O13-O15)</f>
        <v>0</v>
      </c>
      <c r="P17" s="240"/>
      <c r="Q17" s="79"/>
    </row>
  </sheetData>
  <mergeCells count="10">
    <mergeCell ref="A1:Q1"/>
    <mergeCell ref="A2:Q2"/>
    <mergeCell ref="B15:N15"/>
    <mergeCell ref="O15:P15"/>
    <mergeCell ref="B17:N17"/>
    <mergeCell ref="O17:P17"/>
    <mergeCell ref="B11:N11"/>
    <mergeCell ref="O11:P11"/>
    <mergeCell ref="B13:N13"/>
    <mergeCell ref="O13:P13"/>
  </mergeCells>
  <pageMargins left="0.7" right="0.7" top="0.75" bottom="0.75" header="0.3" footer="0.3"/>
  <pageSetup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Q17"/>
  <sheetViews>
    <sheetView topLeftCell="L6" zoomScale="62" zoomScaleNormal="62" workbookViewId="0">
      <selection activeCell="O13" sqref="O13:P13"/>
    </sheetView>
  </sheetViews>
  <sheetFormatPr defaultRowHeight="15" x14ac:dyDescent="0.25"/>
  <cols>
    <col min="1" max="1" width="17.42578125" customWidth="1"/>
    <col min="2" max="2" width="12" bestFit="1" customWidth="1"/>
    <col min="3" max="3" width="25.28515625" style="99"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482</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39" customFormat="1" ht="124.15" customHeight="1" x14ac:dyDescent="0.2">
      <c r="A4" s="108" t="s">
        <v>45</v>
      </c>
      <c r="B4" s="164">
        <v>1</v>
      </c>
      <c r="C4" s="164">
        <v>130</v>
      </c>
      <c r="D4" s="109" t="s">
        <v>175</v>
      </c>
      <c r="E4" s="166" t="s">
        <v>483</v>
      </c>
      <c r="F4" s="166" t="s">
        <v>457</v>
      </c>
      <c r="G4" s="167">
        <v>1</v>
      </c>
      <c r="H4" s="168" t="e" vm="92">
        <v>#VALUE!</v>
      </c>
      <c r="I4" s="166" t="s">
        <v>484</v>
      </c>
      <c r="J4" s="166" t="s">
        <v>485</v>
      </c>
      <c r="K4" s="166" t="s">
        <v>486</v>
      </c>
      <c r="L4" s="109" t="s">
        <v>487</v>
      </c>
      <c r="M4" s="166" t="s">
        <v>488</v>
      </c>
      <c r="N4" s="166" t="s">
        <v>489</v>
      </c>
      <c r="O4" s="142"/>
      <c r="P4" s="142">
        <f t="shared" ref="P4:P9" si="0">SUM(O4*G4)</f>
        <v>0</v>
      </c>
      <c r="Q4" s="20"/>
    </row>
    <row r="5" spans="1:17" s="39" customFormat="1" ht="124.15" customHeight="1" x14ac:dyDescent="0.2">
      <c r="A5" s="114" t="s">
        <v>45</v>
      </c>
      <c r="B5" s="69">
        <v>1</v>
      </c>
      <c r="C5" s="69">
        <v>130</v>
      </c>
      <c r="D5" s="40" t="s">
        <v>175</v>
      </c>
      <c r="E5" s="67" t="s">
        <v>490</v>
      </c>
      <c r="F5" s="67" t="s">
        <v>457</v>
      </c>
      <c r="G5" s="66">
        <v>1</v>
      </c>
      <c r="H5" s="68" t="e" vm="92">
        <v>#VALUE!</v>
      </c>
      <c r="I5" s="67" t="s">
        <v>484</v>
      </c>
      <c r="J5" s="67" t="s">
        <v>485</v>
      </c>
      <c r="K5" s="67" t="s">
        <v>491</v>
      </c>
      <c r="L5" s="67" t="s">
        <v>492</v>
      </c>
      <c r="M5" s="67" t="s">
        <v>488</v>
      </c>
      <c r="N5" s="67" t="s">
        <v>493</v>
      </c>
      <c r="O5" s="64"/>
      <c r="P5" s="64">
        <f t="shared" si="0"/>
        <v>0</v>
      </c>
      <c r="Q5" s="92"/>
    </row>
    <row r="6" spans="1:17" s="39" customFormat="1" ht="124.15" customHeight="1" x14ac:dyDescent="0.2">
      <c r="A6" s="114" t="s">
        <v>45</v>
      </c>
      <c r="B6" s="95">
        <v>1</v>
      </c>
      <c r="C6" s="106">
        <v>111</v>
      </c>
      <c r="D6" s="40" t="s">
        <v>494</v>
      </c>
      <c r="E6" s="40" t="s">
        <v>495</v>
      </c>
      <c r="F6" s="41" t="s">
        <v>457</v>
      </c>
      <c r="G6" s="40">
        <v>1</v>
      </c>
      <c r="H6" s="121" t="e" vm="93">
        <v>#VALUE!</v>
      </c>
      <c r="I6" s="40" t="s">
        <v>484</v>
      </c>
      <c r="J6" s="41" t="s">
        <v>485</v>
      </c>
      <c r="K6" s="41" t="s">
        <v>496</v>
      </c>
      <c r="L6" s="41" t="s">
        <v>497</v>
      </c>
      <c r="M6" s="41" t="s">
        <v>476</v>
      </c>
      <c r="N6" s="41" t="s">
        <v>498</v>
      </c>
      <c r="O6" s="64"/>
      <c r="P6" s="64">
        <f t="shared" si="0"/>
        <v>0</v>
      </c>
      <c r="Q6" s="92"/>
    </row>
    <row r="7" spans="1:17" s="39" customFormat="1" ht="124.15" customHeight="1" x14ac:dyDescent="0.2">
      <c r="A7" s="114" t="s">
        <v>45</v>
      </c>
      <c r="B7" s="95">
        <v>1</v>
      </c>
      <c r="C7" s="106">
        <v>110</v>
      </c>
      <c r="D7" s="40" t="s">
        <v>154</v>
      </c>
      <c r="E7" s="40" t="s">
        <v>499</v>
      </c>
      <c r="F7" s="41" t="s">
        <v>201</v>
      </c>
      <c r="G7" s="40">
        <v>2</v>
      </c>
      <c r="H7" s="98" t="e" vm="94">
        <v>#VALUE!</v>
      </c>
      <c r="I7" s="40" t="s">
        <v>484</v>
      </c>
      <c r="J7" s="41" t="s">
        <v>500</v>
      </c>
      <c r="K7" s="41" t="s">
        <v>501</v>
      </c>
      <c r="L7" s="41" t="s">
        <v>502</v>
      </c>
      <c r="M7" s="41" t="s">
        <v>503</v>
      </c>
      <c r="N7" s="41" t="s">
        <v>504</v>
      </c>
      <c r="O7" s="64"/>
      <c r="P7" s="64">
        <f t="shared" si="0"/>
        <v>0</v>
      </c>
      <c r="Q7" s="92"/>
    </row>
    <row r="8" spans="1:17" s="39" customFormat="1" ht="124.15" customHeight="1" x14ac:dyDescent="0.2">
      <c r="A8" s="114" t="s">
        <v>45</v>
      </c>
      <c r="B8" s="95">
        <v>1</v>
      </c>
      <c r="C8" s="106">
        <v>125</v>
      </c>
      <c r="D8" s="40" t="s">
        <v>99</v>
      </c>
      <c r="E8" s="40" t="s">
        <v>499</v>
      </c>
      <c r="F8" s="41" t="s">
        <v>201</v>
      </c>
      <c r="G8" s="40">
        <v>2</v>
      </c>
      <c r="H8" s="98" t="e" vm="95">
        <v>#VALUE!</v>
      </c>
      <c r="I8" s="40" t="s">
        <v>484</v>
      </c>
      <c r="J8" s="41" t="s">
        <v>500</v>
      </c>
      <c r="K8" s="41" t="s">
        <v>501</v>
      </c>
      <c r="L8" s="41" t="s">
        <v>502</v>
      </c>
      <c r="M8" s="41" t="s">
        <v>505</v>
      </c>
      <c r="N8" s="41" t="s">
        <v>506</v>
      </c>
      <c r="O8" s="45"/>
      <c r="P8" s="64">
        <f t="shared" si="0"/>
        <v>0</v>
      </c>
      <c r="Q8" s="152"/>
    </row>
    <row r="9" spans="1:17" s="39" customFormat="1" ht="124.15" customHeight="1" thickBot="1" x14ac:dyDescent="0.25">
      <c r="A9" s="115" t="s">
        <v>45</v>
      </c>
      <c r="B9" s="140">
        <v>1</v>
      </c>
      <c r="C9" s="116">
        <v>130</v>
      </c>
      <c r="D9" s="43" t="s">
        <v>175</v>
      </c>
      <c r="E9" s="43" t="s">
        <v>499</v>
      </c>
      <c r="F9" s="44" t="s">
        <v>201</v>
      </c>
      <c r="G9" s="43">
        <v>1</v>
      </c>
      <c r="H9" s="150" t="e" vm="96">
        <v>#VALUE!</v>
      </c>
      <c r="I9" s="43" t="s">
        <v>484</v>
      </c>
      <c r="J9" s="44" t="s">
        <v>500</v>
      </c>
      <c r="K9" s="44" t="s">
        <v>501</v>
      </c>
      <c r="L9" s="44" t="s">
        <v>502</v>
      </c>
      <c r="M9" s="44" t="s">
        <v>505</v>
      </c>
      <c r="N9" s="44"/>
      <c r="O9" s="118"/>
      <c r="P9" s="118">
        <f t="shared" si="0"/>
        <v>0</v>
      </c>
      <c r="Q9" s="21"/>
    </row>
    <row r="10" spans="1:17" ht="21.75" thickBot="1" x14ac:dyDescent="0.3">
      <c r="O10" s="50"/>
      <c r="P10" s="50"/>
      <c r="Q10" s="105"/>
    </row>
    <row r="11" spans="1:17" s="37" customFormat="1" ht="21" thickBot="1" x14ac:dyDescent="0.35">
      <c r="A11" s="46"/>
      <c r="B11" s="244" t="s">
        <v>67</v>
      </c>
      <c r="C11" s="245"/>
      <c r="D11" s="245"/>
      <c r="E11" s="245"/>
      <c r="F11" s="245"/>
      <c r="G11" s="245"/>
      <c r="H11" s="245"/>
      <c r="I11" s="245"/>
      <c r="J11" s="245"/>
      <c r="K11" s="245"/>
      <c r="L11" s="245"/>
      <c r="M11" s="245"/>
      <c r="N11" s="246"/>
      <c r="O11" s="239"/>
      <c r="P11" s="240"/>
      <c r="Q11" s="47"/>
    </row>
    <row r="12" spans="1:17" s="49" customFormat="1" ht="21" thickBot="1" x14ac:dyDescent="0.35">
      <c r="A12" s="46"/>
      <c r="B12" s="48"/>
      <c r="C12" s="100"/>
      <c r="H12" s="100"/>
      <c r="O12" s="50"/>
      <c r="P12" s="50"/>
    </row>
    <row r="13" spans="1:17" s="37" customFormat="1" ht="21" thickBot="1" x14ac:dyDescent="0.35">
      <c r="A13" s="46"/>
      <c r="B13" s="247" t="s">
        <v>68</v>
      </c>
      <c r="C13" s="248"/>
      <c r="D13" s="248"/>
      <c r="E13" s="248"/>
      <c r="F13" s="248"/>
      <c r="G13" s="248"/>
      <c r="H13" s="248"/>
      <c r="I13" s="248"/>
      <c r="J13" s="248"/>
      <c r="K13" s="248"/>
      <c r="L13" s="248"/>
      <c r="M13" s="248"/>
      <c r="N13" s="249"/>
      <c r="O13" s="239">
        <f>SUM(P4:P9,O11)</f>
        <v>0</v>
      </c>
      <c r="P13" s="240"/>
      <c r="Q13" s="51"/>
    </row>
    <row r="14" spans="1:17" s="49" customFormat="1" ht="21" thickBot="1" x14ac:dyDescent="0.35">
      <c r="A14" s="46"/>
      <c r="B14" s="48"/>
      <c r="C14" s="100"/>
      <c r="H14" s="100"/>
      <c r="O14" s="50"/>
      <c r="P14" s="50"/>
    </row>
    <row r="15" spans="1:17" s="49" customFormat="1" ht="21" thickBot="1" x14ac:dyDescent="0.35">
      <c r="A15" s="46"/>
      <c r="B15" s="250" t="s">
        <v>69</v>
      </c>
      <c r="C15" s="251"/>
      <c r="D15" s="251"/>
      <c r="E15" s="251"/>
      <c r="F15" s="251"/>
      <c r="G15" s="251"/>
      <c r="H15" s="251"/>
      <c r="I15" s="251"/>
      <c r="J15" s="251"/>
      <c r="K15" s="251"/>
      <c r="L15" s="251"/>
      <c r="M15" s="251"/>
      <c r="N15" s="252"/>
      <c r="O15" s="239"/>
      <c r="P15" s="240"/>
      <c r="Q15" s="51"/>
    </row>
    <row r="16" spans="1:17" s="49" customFormat="1" ht="21" thickBot="1" x14ac:dyDescent="0.35">
      <c r="A16" s="46"/>
      <c r="B16" s="48"/>
      <c r="C16" s="100"/>
      <c r="H16" s="100"/>
      <c r="O16" s="50"/>
      <c r="P16" s="50"/>
      <c r="Q16" s="79"/>
    </row>
    <row r="17" spans="1:17" s="49" customFormat="1" ht="21" thickBot="1" x14ac:dyDescent="0.35">
      <c r="A17" s="46"/>
      <c r="B17" s="241" t="s">
        <v>70</v>
      </c>
      <c r="C17" s="242"/>
      <c r="D17" s="242"/>
      <c r="E17" s="242"/>
      <c r="F17" s="242"/>
      <c r="G17" s="242"/>
      <c r="H17" s="242"/>
      <c r="I17" s="242"/>
      <c r="J17" s="242"/>
      <c r="K17" s="242"/>
      <c r="L17" s="242"/>
      <c r="M17" s="242"/>
      <c r="N17" s="243"/>
      <c r="O17" s="239">
        <f>SUM(O13-O15)</f>
        <v>0</v>
      </c>
      <c r="P17" s="240"/>
      <c r="Q17" s="79"/>
    </row>
  </sheetData>
  <mergeCells count="10">
    <mergeCell ref="A1:Q1"/>
    <mergeCell ref="A2:Q2"/>
    <mergeCell ref="B15:N15"/>
    <mergeCell ref="O15:P15"/>
    <mergeCell ref="B17:N17"/>
    <mergeCell ref="O17:P17"/>
    <mergeCell ref="B11:N11"/>
    <mergeCell ref="O11:P11"/>
    <mergeCell ref="B13:N13"/>
    <mergeCell ref="O13:P13"/>
  </mergeCells>
  <pageMargins left="0.7" right="0.7" top="0.75" bottom="0.75" header="0.3" footer="0.3"/>
  <pageSetup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2"/>
  </sheetPr>
  <dimension ref="A1:Q16"/>
  <sheetViews>
    <sheetView topLeftCell="J7" zoomScale="55" zoomScaleNormal="55" workbookViewId="0">
      <selection activeCell="O12" sqref="O12:P12"/>
    </sheetView>
  </sheetViews>
  <sheetFormatPr defaultRowHeight="15" x14ac:dyDescent="0.25"/>
  <cols>
    <col min="1" max="1" width="20.2851562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507</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7" customFormat="1" ht="148.15" customHeight="1" x14ac:dyDescent="0.25">
      <c r="A4" s="108" t="s">
        <v>45</v>
      </c>
      <c r="B4" s="164">
        <v>1</v>
      </c>
      <c r="C4" s="165">
        <v>132</v>
      </c>
      <c r="D4" s="166" t="s">
        <v>508</v>
      </c>
      <c r="E4" s="166" t="s">
        <v>509</v>
      </c>
      <c r="F4" s="166" t="s">
        <v>218</v>
      </c>
      <c r="G4" s="167">
        <v>1</v>
      </c>
      <c r="H4" s="168" t="e" vm="97">
        <v>#VALUE!</v>
      </c>
      <c r="I4" s="166" t="s">
        <v>510</v>
      </c>
      <c r="J4" s="166" t="s">
        <v>511</v>
      </c>
      <c r="K4" s="166" t="s">
        <v>512</v>
      </c>
      <c r="L4" s="166" t="s">
        <v>513</v>
      </c>
      <c r="M4" s="166" t="s">
        <v>514</v>
      </c>
      <c r="N4" s="166" t="s">
        <v>515</v>
      </c>
      <c r="O4" s="142"/>
      <c r="P4" s="142">
        <f>SUM(O4*G4)</f>
        <v>0</v>
      </c>
      <c r="Q4" s="20"/>
    </row>
    <row r="5" spans="1:17" s="1" customFormat="1" ht="148.15" customHeight="1" x14ac:dyDescent="0.25">
      <c r="A5" s="114" t="s">
        <v>45</v>
      </c>
      <c r="B5" s="69">
        <v>1</v>
      </c>
      <c r="C5" s="106">
        <v>166</v>
      </c>
      <c r="D5" s="40" t="s">
        <v>146</v>
      </c>
      <c r="E5" s="67" t="s">
        <v>516</v>
      </c>
      <c r="F5" s="67" t="s">
        <v>48</v>
      </c>
      <c r="G5" s="66">
        <v>2</v>
      </c>
      <c r="H5" s="68" t="e" vm="98">
        <v>#VALUE!</v>
      </c>
      <c r="I5" s="67" t="s">
        <v>510</v>
      </c>
      <c r="J5" s="67" t="s">
        <v>517</v>
      </c>
      <c r="K5" s="67" t="s">
        <v>518</v>
      </c>
      <c r="L5" s="67" t="s">
        <v>519</v>
      </c>
      <c r="M5" s="67" t="s">
        <v>520</v>
      </c>
      <c r="N5" s="67" t="s">
        <v>521</v>
      </c>
      <c r="O5" s="64"/>
      <c r="P5" s="64">
        <f>SUM(O5*G5)</f>
        <v>0</v>
      </c>
      <c r="Q5" s="92"/>
    </row>
    <row r="6" spans="1:17" s="7" customFormat="1" ht="124.15" customHeight="1" x14ac:dyDescent="0.25">
      <c r="A6" s="114" t="s">
        <v>45</v>
      </c>
      <c r="B6" s="69">
        <v>1</v>
      </c>
      <c r="C6" s="106">
        <v>166</v>
      </c>
      <c r="D6" s="40" t="s">
        <v>146</v>
      </c>
      <c r="E6" s="67" t="s">
        <v>522</v>
      </c>
      <c r="F6" s="67" t="s">
        <v>315</v>
      </c>
      <c r="G6" s="66">
        <v>2</v>
      </c>
      <c r="H6" s="68" t="e" vm="99">
        <v>#VALUE!</v>
      </c>
      <c r="I6" s="67" t="s">
        <v>510</v>
      </c>
      <c r="J6" s="67" t="s">
        <v>517</v>
      </c>
      <c r="K6" s="67" t="s">
        <v>523</v>
      </c>
      <c r="L6" s="67" t="s">
        <v>524</v>
      </c>
      <c r="M6" s="67" t="s">
        <v>520</v>
      </c>
      <c r="N6" s="67" t="s">
        <v>525</v>
      </c>
      <c r="O6" s="64"/>
      <c r="P6" s="64">
        <f>SUM(O6*G6)</f>
        <v>0</v>
      </c>
      <c r="Q6" s="92"/>
    </row>
    <row r="7" spans="1:17" s="1" customFormat="1" ht="124.15" customHeight="1" x14ac:dyDescent="0.25">
      <c r="A7" s="114" t="s">
        <v>45</v>
      </c>
      <c r="B7" s="69">
        <v>1</v>
      </c>
      <c r="C7" s="193">
        <v>166</v>
      </c>
      <c r="D7" s="67" t="s">
        <v>146</v>
      </c>
      <c r="E7" s="67" t="s">
        <v>509</v>
      </c>
      <c r="F7" s="67" t="s">
        <v>218</v>
      </c>
      <c r="G7" s="66">
        <v>1</v>
      </c>
      <c r="H7" s="68" t="e" vm="97">
        <v>#VALUE!</v>
      </c>
      <c r="I7" s="67" t="s">
        <v>510</v>
      </c>
      <c r="J7" s="67" t="s">
        <v>511</v>
      </c>
      <c r="K7" s="67" t="s">
        <v>512</v>
      </c>
      <c r="L7" s="67" t="s">
        <v>513</v>
      </c>
      <c r="M7" s="67" t="s">
        <v>514</v>
      </c>
      <c r="N7" s="67" t="s">
        <v>515</v>
      </c>
      <c r="O7" s="64"/>
      <c r="P7" s="64">
        <f>SUM(O7*G7)</f>
        <v>0</v>
      </c>
      <c r="Q7" s="92"/>
    </row>
    <row r="8" spans="1:17" s="1" customFormat="1" ht="124.15" customHeight="1" thickBot="1" x14ac:dyDescent="0.3">
      <c r="A8" s="115" t="s">
        <v>45</v>
      </c>
      <c r="B8" s="158">
        <v>1</v>
      </c>
      <c r="C8" s="194">
        <v>169</v>
      </c>
      <c r="D8" s="148" t="s">
        <v>508</v>
      </c>
      <c r="E8" s="148" t="s">
        <v>509</v>
      </c>
      <c r="F8" s="148" t="s">
        <v>218</v>
      </c>
      <c r="G8" s="149">
        <v>1</v>
      </c>
      <c r="H8" s="195" t="e" vm="97">
        <v>#VALUE!</v>
      </c>
      <c r="I8" s="148" t="s">
        <v>510</v>
      </c>
      <c r="J8" s="148" t="s">
        <v>511</v>
      </c>
      <c r="K8" s="148" t="s">
        <v>512</v>
      </c>
      <c r="L8" s="148" t="s">
        <v>513</v>
      </c>
      <c r="M8" s="148" t="s">
        <v>514</v>
      </c>
      <c r="N8" s="148" t="s">
        <v>515</v>
      </c>
      <c r="O8" s="213"/>
      <c r="P8" s="118">
        <f t="shared" ref="P8" si="0">SUM(O8*G8)</f>
        <v>0</v>
      </c>
      <c r="Q8" s="137"/>
    </row>
    <row r="9" spans="1:17" ht="21" thickBot="1" x14ac:dyDescent="0.3">
      <c r="O9" s="50"/>
      <c r="P9" s="50"/>
      <c r="Q9" s="47"/>
    </row>
    <row r="10" spans="1:17" s="37" customFormat="1" ht="21.75" thickBot="1" x14ac:dyDescent="0.35">
      <c r="A10" s="46"/>
      <c r="B10" s="244" t="s">
        <v>67</v>
      </c>
      <c r="C10" s="245"/>
      <c r="D10" s="245"/>
      <c r="E10" s="245"/>
      <c r="F10" s="245"/>
      <c r="G10" s="245"/>
      <c r="H10" s="245"/>
      <c r="I10" s="245"/>
      <c r="J10" s="245"/>
      <c r="K10" s="245"/>
      <c r="L10" s="245"/>
      <c r="M10" s="245"/>
      <c r="N10" s="246"/>
      <c r="O10" s="239"/>
      <c r="P10" s="240"/>
      <c r="Q10" s="105"/>
    </row>
    <row r="11" spans="1:17" s="49" customFormat="1" ht="21" thickBot="1" x14ac:dyDescent="0.35">
      <c r="A11" s="46"/>
      <c r="B11" s="48"/>
      <c r="O11" s="50"/>
      <c r="P11" s="50"/>
      <c r="Q11" s="47"/>
    </row>
    <row r="12" spans="1:17" s="37" customFormat="1" ht="21" thickBot="1" x14ac:dyDescent="0.35">
      <c r="A12" s="46"/>
      <c r="B12" s="247" t="s">
        <v>68</v>
      </c>
      <c r="C12" s="248"/>
      <c r="D12" s="248"/>
      <c r="E12" s="248"/>
      <c r="F12" s="248"/>
      <c r="G12" s="248"/>
      <c r="H12" s="248"/>
      <c r="I12" s="248"/>
      <c r="J12" s="248"/>
      <c r="K12" s="248"/>
      <c r="L12" s="248"/>
      <c r="M12" s="248"/>
      <c r="N12" s="249"/>
      <c r="O12" s="239">
        <f>SUM(P4:P8,O10)</f>
        <v>0</v>
      </c>
      <c r="P12" s="240"/>
      <c r="Q12" s="49"/>
    </row>
    <row r="13" spans="1:17" s="49" customFormat="1" ht="21" thickBot="1" x14ac:dyDescent="0.35">
      <c r="A13" s="46"/>
      <c r="B13" s="48"/>
      <c r="O13" s="50"/>
      <c r="P13" s="50"/>
      <c r="Q13" s="51"/>
    </row>
    <row r="14" spans="1:17" s="49" customFormat="1" ht="21" thickBot="1" x14ac:dyDescent="0.35">
      <c r="A14" s="46"/>
      <c r="B14" s="250" t="s">
        <v>69</v>
      </c>
      <c r="C14" s="251"/>
      <c r="D14" s="251"/>
      <c r="E14" s="251"/>
      <c r="F14" s="251"/>
      <c r="G14" s="251"/>
      <c r="H14" s="251"/>
      <c r="I14" s="251"/>
      <c r="J14" s="251"/>
      <c r="K14" s="251"/>
      <c r="L14" s="251"/>
      <c r="M14" s="251"/>
      <c r="N14" s="252"/>
      <c r="O14" s="239"/>
      <c r="P14" s="240"/>
    </row>
    <row r="15" spans="1:17" s="49" customFormat="1" ht="21" thickBot="1" x14ac:dyDescent="0.35">
      <c r="A15" s="46"/>
      <c r="B15" s="48"/>
      <c r="O15" s="50"/>
      <c r="P15" s="50"/>
      <c r="Q15" s="51"/>
    </row>
    <row r="16" spans="1:17" s="49" customFormat="1" ht="21" thickBot="1" x14ac:dyDescent="0.35">
      <c r="A16" s="46"/>
      <c r="B16" s="241" t="s">
        <v>70</v>
      </c>
      <c r="C16" s="242"/>
      <c r="D16" s="242"/>
      <c r="E16" s="242"/>
      <c r="F16" s="242"/>
      <c r="G16" s="242"/>
      <c r="H16" s="242"/>
      <c r="I16" s="242"/>
      <c r="J16" s="242"/>
      <c r="K16" s="242"/>
      <c r="L16" s="242"/>
      <c r="M16" s="242"/>
      <c r="N16" s="243"/>
      <c r="O16" s="239">
        <f>SUM(O12-O14)</f>
        <v>0</v>
      </c>
      <c r="P16" s="240"/>
      <c r="Q16" s="79"/>
    </row>
  </sheetData>
  <mergeCells count="10">
    <mergeCell ref="A1:Q1"/>
    <mergeCell ref="A2:Q2"/>
    <mergeCell ref="B14:N14"/>
    <mergeCell ref="O14:P14"/>
    <mergeCell ref="B16:N16"/>
    <mergeCell ref="O16:P16"/>
    <mergeCell ref="B10:N10"/>
    <mergeCell ref="O10:P10"/>
    <mergeCell ref="B12:N12"/>
    <mergeCell ref="O12:P12"/>
  </mergeCells>
  <pageMargins left="0.7" right="0.7" top="0.75" bottom="0.75" header="0.3" footer="0.3"/>
  <pageSetup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91B7F2-0B13-4F03-A924-3AB0A83B6F4E}">
  <dimension ref="A1:Q29"/>
  <sheetViews>
    <sheetView topLeftCell="J19" zoomScale="80" zoomScaleNormal="80" workbookViewId="0">
      <selection activeCell="O25" sqref="O25:P25"/>
    </sheetView>
  </sheetViews>
  <sheetFormatPr defaultRowHeight="15" x14ac:dyDescent="0.25"/>
  <cols>
    <col min="1" max="1" width="15.8554687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526</v>
      </c>
      <c r="B2" s="237"/>
      <c r="C2" s="237"/>
      <c r="D2" s="237"/>
      <c r="E2" s="237"/>
      <c r="F2" s="237"/>
      <c r="G2" s="237"/>
      <c r="H2" s="237"/>
      <c r="I2" s="237"/>
      <c r="J2" s="237"/>
      <c r="K2" s="237"/>
      <c r="L2" s="237"/>
      <c r="M2" s="237"/>
      <c r="N2" s="237"/>
      <c r="O2" s="237"/>
      <c r="P2" s="237"/>
      <c r="Q2" s="238"/>
    </row>
    <row r="3" spans="1:17" s="4"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39" customFormat="1" ht="100.9" customHeight="1" x14ac:dyDescent="0.2">
      <c r="A4" s="108" t="s">
        <v>45</v>
      </c>
      <c r="B4" s="209">
        <v>1</v>
      </c>
      <c r="C4" s="209">
        <v>120</v>
      </c>
      <c r="D4" s="210" t="s">
        <v>120</v>
      </c>
      <c r="E4" s="210" t="s">
        <v>527</v>
      </c>
      <c r="F4" s="210" t="s">
        <v>528</v>
      </c>
      <c r="G4" s="211">
        <v>1</v>
      </c>
      <c r="H4" s="212" t="e" vm="100">
        <v>#VALUE!</v>
      </c>
      <c r="I4" s="210" t="s">
        <v>529</v>
      </c>
      <c r="J4" s="210" t="s">
        <v>530</v>
      </c>
      <c r="K4" s="210" t="s">
        <v>531</v>
      </c>
      <c r="L4" s="210" t="s">
        <v>532</v>
      </c>
      <c r="M4" s="214" t="s">
        <v>533</v>
      </c>
      <c r="N4" s="210" t="s">
        <v>534</v>
      </c>
      <c r="O4" s="142"/>
      <c r="P4" s="142">
        <f>SUM(O4*G4)</f>
        <v>0</v>
      </c>
      <c r="Q4" s="20"/>
    </row>
    <row r="5" spans="1:17" s="39" customFormat="1" ht="124.15" customHeight="1" x14ac:dyDescent="0.2">
      <c r="A5" s="114" t="s">
        <v>45</v>
      </c>
      <c r="B5" s="83">
        <v>1</v>
      </c>
      <c r="C5" s="83">
        <v>120</v>
      </c>
      <c r="D5" s="80" t="s">
        <v>120</v>
      </c>
      <c r="E5" s="80" t="s">
        <v>535</v>
      </c>
      <c r="F5" s="80" t="s">
        <v>536</v>
      </c>
      <c r="G5" s="81">
        <v>1</v>
      </c>
      <c r="H5" s="82" t="e" vm="100">
        <v>#VALUE!</v>
      </c>
      <c r="I5" s="80" t="s">
        <v>529</v>
      </c>
      <c r="J5" s="80" t="s">
        <v>530</v>
      </c>
      <c r="K5" s="80" t="s">
        <v>537</v>
      </c>
      <c r="L5" s="80" t="s">
        <v>532</v>
      </c>
      <c r="M5" s="85" t="s">
        <v>533</v>
      </c>
      <c r="N5" s="80" t="s">
        <v>538</v>
      </c>
      <c r="O5" s="64"/>
      <c r="P5" s="64">
        <f>SUM(O5*G5)</f>
        <v>0</v>
      </c>
      <c r="Q5" s="92"/>
    </row>
    <row r="6" spans="1:17" s="39" customFormat="1" ht="100.9" customHeight="1" x14ac:dyDescent="0.2">
      <c r="A6" s="114" t="s">
        <v>45</v>
      </c>
      <c r="B6" s="83">
        <v>1</v>
      </c>
      <c r="C6" s="83">
        <v>130</v>
      </c>
      <c r="D6" s="80" t="s">
        <v>175</v>
      </c>
      <c r="E6" s="80" t="s">
        <v>527</v>
      </c>
      <c r="F6" s="80" t="s">
        <v>528</v>
      </c>
      <c r="G6" s="81">
        <v>3</v>
      </c>
      <c r="H6" s="82" t="e" vm="100">
        <v>#VALUE!</v>
      </c>
      <c r="I6" s="80" t="s">
        <v>529</v>
      </c>
      <c r="J6" s="80" t="s">
        <v>530</v>
      </c>
      <c r="K6" s="80" t="s">
        <v>531</v>
      </c>
      <c r="L6" s="80" t="s">
        <v>532</v>
      </c>
      <c r="M6" s="85" t="s">
        <v>533</v>
      </c>
      <c r="N6" s="80" t="s">
        <v>534</v>
      </c>
      <c r="O6" s="64"/>
      <c r="P6" s="64">
        <f>SUM(O6*G6)</f>
        <v>0</v>
      </c>
      <c r="Q6" s="92"/>
    </row>
    <row r="7" spans="1:17" s="39" customFormat="1" ht="124.15" customHeight="1" x14ac:dyDescent="0.2">
      <c r="A7" s="114" t="s">
        <v>45</v>
      </c>
      <c r="B7" s="83">
        <v>1</v>
      </c>
      <c r="C7" s="83">
        <v>130</v>
      </c>
      <c r="D7" s="80" t="s">
        <v>175</v>
      </c>
      <c r="E7" s="80" t="s">
        <v>535</v>
      </c>
      <c r="F7" s="80" t="s">
        <v>536</v>
      </c>
      <c r="G7" s="81">
        <v>3</v>
      </c>
      <c r="H7" s="82" t="e" vm="100">
        <v>#VALUE!</v>
      </c>
      <c r="I7" s="80" t="s">
        <v>529</v>
      </c>
      <c r="J7" s="80" t="s">
        <v>530</v>
      </c>
      <c r="K7" s="80" t="s">
        <v>537</v>
      </c>
      <c r="L7" s="80" t="s">
        <v>532</v>
      </c>
      <c r="M7" s="85" t="s">
        <v>533</v>
      </c>
      <c r="N7" s="80" t="s">
        <v>538</v>
      </c>
      <c r="O7" s="64"/>
      <c r="P7" s="64">
        <f>SUM(O7*G7)</f>
        <v>0</v>
      </c>
      <c r="Q7" s="92"/>
    </row>
    <row r="8" spans="1:17" s="39" customFormat="1" ht="100.9" customHeight="1" x14ac:dyDescent="0.2">
      <c r="A8" s="114" t="s">
        <v>45</v>
      </c>
      <c r="B8" s="83">
        <v>1</v>
      </c>
      <c r="C8" s="83">
        <v>138</v>
      </c>
      <c r="D8" s="80" t="s">
        <v>269</v>
      </c>
      <c r="E8" s="80" t="s">
        <v>527</v>
      </c>
      <c r="F8" s="80" t="s">
        <v>528</v>
      </c>
      <c r="G8" s="81">
        <v>1</v>
      </c>
      <c r="H8" s="82" t="e" vm="100">
        <v>#VALUE!</v>
      </c>
      <c r="I8" s="80" t="s">
        <v>529</v>
      </c>
      <c r="J8" s="80" t="s">
        <v>530</v>
      </c>
      <c r="K8" s="80" t="s">
        <v>531</v>
      </c>
      <c r="L8" s="80" t="s">
        <v>532</v>
      </c>
      <c r="M8" s="85" t="s">
        <v>533</v>
      </c>
      <c r="N8" s="80" t="s">
        <v>534</v>
      </c>
      <c r="O8" s="84"/>
      <c r="P8" s="64">
        <f t="shared" ref="P8:P21" si="0">SUM(O8*G8)</f>
        <v>0</v>
      </c>
      <c r="Q8" s="143"/>
    </row>
    <row r="9" spans="1:17" s="39" customFormat="1" ht="124.15" customHeight="1" x14ac:dyDescent="0.2">
      <c r="A9" s="114" t="s">
        <v>45</v>
      </c>
      <c r="B9" s="83">
        <v>1</v>
      </c>
      <c r="C9" s="83">
        <v>138</v>
      </c>
      <c r="D9" s="80" t="s">
        <v>269</v>
      </c>
      <c r="E9" s="80" t="s">
        <v>535</v>
      </c>
      <c r="F9" s="80" t="s">
        <v>536</v>
      </c>
      <c r="G9" s="81">
        <v>1</v>
      </c>
      <c r="H9" s="82" t="e" vm="100">
        <v>#VALUE!</v>
      </c>
      <c r="I9" s="80" t="s">
        <v>529</v>
      </c>
      <c r="J9" s="80" t="s">
        <v>530</v>
      </c>
      <c r="K9" s="80" t="s">
        <v>537</v>
      </c>
      <c r="L9" s="80" t="s">
        <v>532</v>
      </c>
      <c r="M9" s="85" t="s">
        <v>533</v>
      </c>
      <c r="N9" s="80" t="s">
        <v>538</v>
      </c>
      <c r="O9" s="84"/>
      <c r="P9" s="64">
        <f t="shared" si="0"/>
        <v>0</v>
      </c>
      <c r="Q9" s="144"/>
    </row>
    <row r="10" spans="1:17" s="39" customFormat="1" ht="100.9" customHeight="1" x14ac:dyDescent="0.2">
      <c r="A10" s="114" t="s">
        <v>45</v>
      </c>
      <c r="B10" s="83">
        <v>1</v>
      </c>
      <c r="C10" s="83">
        <v>110</v>
      </c>
      <c r="D10" s="80" t="s">
        <v>154</v>
      </c>
      <c r="E10" s="80" t="s">
        <v>527</v>
      </c>
      <c r="F10" s="80" t="s">
        <v>528</v>
      </c>
      <c r="G10" s="81">
        <v>2</v>
      </c>
      <c r="H10" s="82" t="e" vm="100">
        <v>#VALUE!</v>
      </c>
      <c r="I10" s="80" t="s">
        <v>529</v>
      </c>
      <c r="J10" s="80" t="s">
        <v>530</v>
      </c>
      <c r="K10" s="80" t="s">
        <v>531</v>
      </c>
      <c r="L10" s="80" t="s">
        <v>532</v>
      </c>
      <c r="M10" s="85" t="s">
        <v>533</v>
      </c>
      <c r="N10" s="80" t="s">
        <v>534</v>
      </c>
      <c r="O10" s="86"/>
      <c r="P10" s="64">
        <f t="shared" si="0"/>
        <v>0</v>
      </c>
      <c r="Q10" s="145"/>
    </row>
    <row r="11" spans="1:17" s="39" customFormat="1" ht="124.15" customHeight="1" x14ac:dyDescent="0.2">
      <c r="A11" s="114" t="s">
        <v>45</v>
      </c>
      <c r="B11" s="83">
        <v>1</v>
      </c>
      <c r="C11" s="83">
        <v>110</v>
      </c>
      <c r="D11" s="80" t="s">
        <v>154</v>
      </c>
      <c r="E11" s="80" t="s">
        <v>535</v>
      </c>
      <c r="F11" s="80" t="s">
        <v>536</v>
      </c>
      <c r="G11" s="81">
        <v>2</v>
      </c>
      <c r="H11" s="82" t="e" vm="100">
        <v>#VALUE!</v>
      </c>
      <c r="I11" s="80" t="s">
        <v>529</v>
      </c>
      <c r="J11" s="80" t="s">
        <v>530</v>
      </c>
      <c r="K11" s="80" t="s">
        <v>537</v>
      </c>
      <c r="L11" s="80" t="s">
        <v>532</v>
      </c>
      <c r="M11" s="85" t="s">
        <v>533</v>
      </c>
      <c r="N11" s="80" t="s">
        <v>538</v>
      </c>
      <c r="O11" s="84"/>
      <c r="P11" s="64">
        <f t="shared" si="0"/>
        <v>0</v>
      </c>
      <c r="Q11" s="144"/>
    </row>
    <row r="12" spans="1:17" s="39" customFormat="1" ht="100.9" customHeight="1" x14ac:dyDescent="0.2">
      <c r="A12" s="114" t="s">
        <v>45</v>
      </c>
      <c r="B12" s="83">
        <v>1</v>
      </c>
      <c r="C12" s="83">
        <v>140</v>
      </c>
      <c r="D12" s="80" t="s">
        <v>129</v>
      </c>
      <c r="E12" s="80" t="s">
        <v>527</v>
      </c>
      <c r="F12" s="80" t="s">
        <v>528</v>
      </c>
      <c r="G12" s="81">
        <v>1</v>
      </c>
      <c r="H12" s="82" t="e" vm="100">
        <v>#VALUE!</v>
      </c>
      <c r="I12" s="80" t="s">
        <v>529</v>
      </c>
      <c r="J12" s="80" t="s">
        <v>530</v>
      </c>
      <c r="K12" s="80" t="s">
        <v>531</v>
      </c>
      <c r="L12" s="80" t="s">
        <v>532</v>
      </c>
      <c r="M12" s="85" t="s">
        <v>533</v>
      </c>
      <c r="N12" s="80" t="s">
        <v>534</v>
      </c>
      <c r="O12" s="86"/>
      <c r="P12" s="64">
        <f t="shared" si="0"/>
        <v>0</v>
      </c>
      <c r="Q12" s="146"/>
    </row>
    <row r="13" spans="1:17" s="39" customFormat="1" ht="124.15" customHeight="1" x14ac:dyDescent="0.2">
      <c r="A13" s="114" t="s">
        <v>45</v>
      </c>
      <c r="B13" s="83">
        <v>1</v>
      </c>
      <c r="C13" s="83">
        <v>140</v>
      </c>
      <c r="D13" s="80" t="s">
        <v>129</v>
      </c>
      <c r="E13" s="80" t="s">
        <v>535</v>
      </c>
      <c r="F13" s="80" t="s">
        <v>536</v>
      </c>
      <c r="G13" s="81">
        <v>1</v>
      </c>
      <c r="H13" s="82" t="e" vm="100">
        <v>#VALUE!</v>
      </c>
      <c r="I13" s="80" t="s">
        <v>529</v>
      </c>
      <c r="J13" s="80" t="s">
        <v>530</v>
      </c>
      <c r="K13" s="80" t="s">
        <v>537</v>
      </c>
      <c r="L13" s="80" t="s">
        <v>532</v>
      </c>
      <c r="M13" s="85" t="s">
        <v>533</v>
      </c>
      <c r="N13" s="80" t="s">
        <v>538</v>
      </c>
      <c r="O13" s="84"/>
      <c r="P13" s="64">
        <f t="shared" si="0"/>
        <v>0</v>
      </c>
      <c r="Q13" s="147"/>
    </row>
    <row r="14" spans="1:17" s="39" customFormat="1" ht="100.9" customHeight="1" x14ac:dyDescent="0.2">
      <c r="A14" s="114" t="s">
        <v>45</v>
      </c>
      <c r="B14" s="83">
        <v>1</v>
      </c>
      <c r="C14" s="83">
        <v>141</v>
      </c>
      <c r="D14" s="80" t="s">
        <v>129</v>
      </c>
      <c r="E14" s="80" t="s">
        <v>527</v>
      </c>
      <c r="F14" s="80" t="s">
        <v>528</v>
      </c>
      <c r="G14" s="81">
        <v>1</v>
      </c>
      <c r="H14" s="82" t="e" vm="100">
        <v>#VALUE!</v>
      </c>
      <c r="I14" s="80" t="s">
        <v>529</v>
      </c>
      <c r="J14" s="80" t="s">
        <v>530</v>
      </c>
      <c r="K14" s="80" t="s">
        <v>531</v>
      </c>
      <c r="L14" s="80" t="s">
        <v>532</v>
      </c>
      <c r="M14" s="85" t="s">
        <v>533</v>
      </c>
      <c r="N14" s="80" t="s">
        <v>534</v>
      </c>
      <c r="O14" s="86"/>
      <c r="P14" s="64">
        <f t="shared" si="0"/>
        <v>0</v>
      </c>
      <c r="Q14" s="146"/>
    </row>
    <row r="15" spans="1:17" s="39" customFormat="1" ht="124.15" customHeight="1" x14ac:dyDescent="0.2">
      <c r="A15" s="114" t="s">
        <v>45</v>
      </c>
      <c r="B15" s="83">
        <v>1</v>
      </c>
      <c r="C15" s="83">
        <v>141</v>
      </c>
      <c r="D15" s="80" t="s">
        <v>129</v>
      </c>
      <c r="E15" s="80" t="s">
        <v>535</v>
      </c>
      <c r="F15" s="80" t="s">
        <v>536</v>
      </c>
      <c r="G15" s="81">
        <v>1</v>
      </c>
      <c r="H15" s="82" t="e" vm="100">
        <v>#VALUE!</v>
      </c>
      <c r="I15" s="80" t="s">
        <v>529</v>
      </c>
      <c r="J15" s="80" t="s">
        <v>530</v>
      </c>
      <c r="K15" s="80" t="s">
        <v>537</v>
      </c>
      <c r="L15" s="80" t="s">
        <v>532</v>
      </c>
      <c r="M15" s="85" t="s">
        <v>533</v>
      </c>
      <c r="N15" s="80" t="s">
        <v>538</v>
      </c>
      <c r="O15" s="84"/>
      <c r="P15" s="64">
        <f t="shared" si="0"/>
        <v>0</v>
      </c>
      <c r="Q15" s="147"/>
    </row>
    <row r="16" spans="1:17" s="39" customFormat="1" ht="100.9" customHeight="1" x14ac:dyDescent="0.2">
      <c r="A16" s="114" t="s">
        <v>45</v>
      </c>
      <c r="B16" s="83">
        <v>1</v>
      </c>
      <c r="C16" s="83">
        <v>142</v>
      </c>
      <c r="D16" s="80" t="s">
        <v>129</v>
      </c>
      <c r="E16" s="80" t="s">
        <v>527</v>
      </c>
      <c r="F16" s="80" t="s">
        <v>528</v>
      </c>
      <c r="G16" s="81">
        <v>1</v>
      </c>
      <c r="H16" s="82" t="e" vm="100">
        <v>#VALUE!</v>
      </c>
      <c r="I16" s="80" t="s">
        <v>529</v>
      </c>
      <c r="J16" s="80" t="s">
        <v>530</v>
      </c>
      <c r="K16" s="80" t="s">
        <v>531</v>
      </c>
      <c r="L16" s="80" t="s">
        <v>532</v>
      </c>
      <c r="M16" s="85" t="s">
        <v>533</v>
      </c>
      <c r="N16" s="80" t="s">
        <v>534</v>
      </c>
      <c r="O16" s="87"/>
      <c r="P16" s="64">
        <f t="shared" si="0"/>
        <v>0</v>
      </c>
      <c r="Q16" s="157"/>
    </row>
    <row r="17" spans="1:17" s="39" customFormat="1" ht="124.15" customHeight="1" x14ac:dyDescent="0.2">
      <c r="A17" s="114" t="s">
        <v>45</v>
      </c>
      <c r="B17" s="83">
        <v>1</v>
      </c>
      <c r="C17" s="83">
        <v>142</v>
      </c>
      <c r="D17" s="80" t="s">
        <v>129</v>
      </c>
      <c r="E17" s="80" t="s">
        <v>535</v>
      </c>
      <c r="F17" s="80" t="s">
        <v>536</v>
      </c>
      <c r="G17" s="81">
        <v>1</v>
      </c>
      <c r="H17" s="82" t="e" vm="100">
        <v>#VALUE!</v>
      </c>
      <c r="I17" s="80" t="s">
        <v>529</v>
      </c>
      <c r="J17" s="80" t="s">
        <v>530</v>
      </c>
      <c r="K17" s="80" t="s">
        <v>537</v>
      </c>
      <c r="L17" s="80" t="s">
        <v>532</v>
      </c>
      <c r="M17" s="85" t="s">
        <v>533</v>
      </c>
      <c r="N17" s="80" t="s">
        <v>538</v>
      </c>
      <c r="O17" s="84"/>
      <c r="P17" s="64">
        <f t="shared" si="0"/>
        <v>0</v>
      </c>
      <c r="Q17" s="157"/>
    </row>
    <row r="18" spans="1:17" s="39" customFormat="1" ht="100.9" customHeight="1" x14ac:dyDescent="0.2">
      <c r="A18" s="114" t="s">
        <v>45</v>
      </c>
      <c r="B18" s="83">
        <v>1</v>
      </c>
      <c r="C18" s="83">
        <v>117</v>
      </c>
      <c r="D18" s="80" t="s">
        <v>106</v>
      </c>
      <c r="E18" s="80" t="s">
        <v>527</v>
      </c>
      <c r="F18" s="80" t="s">
        <v>528</v>
      </c>
      <c r="G18" s="81">
        <v>2</v>
      </c>
      <c r="H18" s="82" t="e" vm="100">
        <v>#VALUE!</v>
      </c>
      <c r="I18" s="80" t="s">
        <v>529</v>
      </c>
      <c r="J18" s="80" t="s">
        <v>530</v>
      </c>
      <c r="K18" s="80" t="s">
        <v>531</v>
      </c>
      <c r="L18" s="80" t="s">
        <v>532</v>
      </c>
      <c r="M18" s="85" t="s">
        <v>533</v>
      </c>
      <c r="N18" s="80" t="s">
        <v>534</v>
      </c>
      <c r="O18" s="84"/>
      <c r="P18" s="64">
        <f t="shared" si="0"/>
        <v>0</v>
      </c>
      <c r="Q18" s="157"/>
    </row>
    <row r="19" spans="1:17" s="39" customFormat="1" ht="124.15" customHeight="1" x14ac:dyDescent="0.2">
      <c r="A19" s="114" t="s">
        <v>45</v>
      </c>
      <c r="B19" s="83">
        <v>1</v>
      </c>
      <c r="C19" s="83">
        <v>117</v>
      </c>
      <c r="D19" s="80" t="s">
        <v>106</v>
      </c>
      <c r="E19" s="80" t="s">
        <v>535</v>
      </c>
      <c r="F19" s="80" t="s">
        <v>536</v>
      </c>
      <c r="G19" s="81">
        <v>2</v>
      </c>
      <c r="H19" s="82" t="e" vm="100">
        <v>#VALUE!</v>
      </c>
      <c r="I19" s="80" t="s">
        <v>529</v>
      </c>
      <c r="J19" s="80" t="s">
        <v>530</v>
      </c>
      <c r="K19" s="80" t="s">
        <v>537</v>
      </c>
      <c r="L19" s="80" t="s">
        <v>532</v>
      </c>
      <c r="M19" s="85" t="s">
        <v>533</v>
      </c>
      <c r="N19" s="80" t="s">
        <v>538</v>
      </c>
      <c r="O19" s="84"/>
      <c r="P19" s="64">
        <f t="shared" si="0"/>
        <v>0</v>
      </c>
      <c r="Q19" s="157"/>
    </row>
    <row r="20" spans="1:17" s="39" customFormat="1" ht="100.9" customHeight="1" x14ac:dyDescent="0.2">
      <c r="A20" s="114" t="s">
        <v>45</v>
      </c>
      <c r="B20" s="83">
        <v>1</v>
      </c>
      <c r="C20" s="83">
        <v>105</v>
      </c>
      <c r="D20" s="80" t="s">
        <v>46</v>
      </c>
      <c r="E20" s="80" t="s">
        <v>527</v>
      </c>
      <c r="F20" s="80" t="s">
        <v>528</v>
      </c>
      <c r="G20" s="81">
        <v>5</v>
      </c>
      <c r="H20" s="82" t="e" vm="100">
        <v>#VALUE!</v>
      </c>
      <c r="I20" s="80" t="s">
        <v>529</v>
      </c>
      <c r="J20" s="80" t="s">
        <v>530</v>
      </c>
      <c r="K20" s="80" t="s">
        <v>531</v>
      </c>
      <c r="L20" s="80" t="s">
        <v>532</v>
      </c>
      <c r="M20" s="85" t="s">
        <v>533</v>
      </c>
      <c r="N20" s="80" t="s">
        <v>534</v>
      </c>
      <c r="O20" s="84"/>
      <c r="P20" s="64">
        <f t="shared" si="0"/>
        <v>0</v>
      </c>
      <c r="Q20" s="157"/>
    </row>
    <row r="21" spans="1:17" s="39" customFormat="1" ht="124.15" customHeight="1" thickBot="1" x14ac:dyDescent="0.25">
      <c r="A21" s="115" t="s">
        <v>45</v>
      </c>
      <c r="B21" s="215">
        <v>1</v>
      </c>
      <c r="C21" s="215">
        <v>105</v>
      </c>
      <c r="D21" s="216" t="s">
        <v>46</v>
      </c>
      <c r="E21" s="216" t="s">
        <v>535</v>
      </c>
      <c r="F21" s="216" t="s">
        <v>536</v>
      </c>
      <c r="G21" s="217">
        <v>5</v>
      </c>
      <c r="H21" s="218" t="e" vm="100">
        <v>#VALUE!</v>
      </c>
      <c r="I21" s="216" t="s">
        <v>529</v>
      </c>
      <c r="J21" s="216" t="s">
        <v>530</v>
      </c>
      <c r="K21" s="216" t="s">
        <v>537</v>
      </c>
      <c r="L21" s="216" t="s">
        <v>532</v>
      </c>
      <c r="M21" s="219" t="s">
        <v>533</v>
      </c>
      <c r="N21" s="216" t="s">
        <v>538</v>
      </c>
      <c r="O21" s="220"/>
      <c r="P21" s="118">
        <f t="shared" si="0"/>
        <v>0</v>
      </c>
      <c r="Q21" s="159"/>
    </row>
    <row r="22" spans="1:17" ht="15.75" thickBot="1" x14ac:dyDescent="0.3"/>
    <row r="23" spans="1:17" s="37" customFormat="1" ht="21" thickBot="1" x14ac:dyDescent="0.35">
      <c r="A23" s="46"/>
      <c r="B23" s="244" t="s">
        <v>67</v>
      </c>
      <c r="C23" s="245"/>
      <c r="D23" s="245"/>
      <c r="E23" s="245"/>
      <c r="F23" s="245"/>
      <c r="G23" s="245"/>
      <c r="H23" s="245"/>
      <c r="I23" s="245"/>
      <c r="J23" s="245"/>
      <c r="K23" s="245"/>
      <c r="L23" s="245"/>
      <c r="M23" s="245"/>
      <c r="N23" s="246"/>
      <c r="O23" s="239"/>
      <c r="P23" s="240"/>
      <c r="Q23" s="79"/>
    </row>
    <row r="24" spans="1:17" s="49" customFormat="1" ht="21" thickBot="1" x14ac:dyDescent="0.35">
      <c r="A24" s="46"/>
      <c r="B24" s="48"/>
      <c r="O24" s="50"/>
      <c r="P24" s="50"/>
      <c r="Q24" s="79"/>
    </row>
    <row r="25" spans="1:17" s="37" customFormat="1" ht="21" thickBot="1" x14ac:dyDescent="0.35">
      <c r="A25" s="46"/>
      <c r="B25" s="247" t="s">
        <v>68</v>
      </c>
      <c r="C25" s="248"/>
      <c r="D25" s="248"/>
      <c r="E25" s="248"/>
      <c r="F25" s="248"/>
      <c r="G25" s="248"/>
      <c r="H25" s="248"/>
      <c r="I25" s="248"/>
      <c r="J25" s="248"/>
      <c r="K25" s="248"/>
      <c r="L25" s="248"/>
      <c r="M25" s="248"/>
      <c r="N25" s="249"/>
      <c r="O25" s="239">
        <f>SUM(P4:P21,O23)</f>
        <v>0</v>
      </c>
      <c r="P25" s="240"/>
      <c r="Q25" s="79"/>
    </row>
    <row r="26" spans="1:17" s="49" customFormat="1" ht="21" thickBot="1" x14ac:dyDescent="0.35">
      <c r="A26" s="46"/>
      <c r="B26" s="48"/>
      <c r="O26" s="50"/>
      <c r="P26" s="50"/>
      <c r="Q26" s="79"/>
    </row>
    <row r="27" spans="1:17" s="49" customFormat="1" ht="21" thickBot="1" x14ac:dyDescent="0.35">
      <c r="A27" s="46"/>
      <c r="B27" s="250" t="s">
        <v>69</v>
      </c>
      <c r="C27" s="251"/>
      <c r="D27" s="251"/>
      <c r="E27" s="251"/>
      <c r="F27" s="251"/>
      <c r="G27" s="251"/>
      <c r="H27" s="251"/>
      <c r="I27" s="251"/>
      <c r="J27" s="251"/>
      <c r="K27" s="251"/>
      <c r="L27" s="251"/>
      <c r="M27" s="251"/>
      <c r="N27" s="252"/>
      <c r="O27" s="239"/>
      <c r="P27" s="240"/>
      <c r="Q27" s="79"/>
    </row>
    <row r="28" spans="1:17" s="49" customFormat="1" ht="21" thickBot="1" x14ac:dyDescent="0.35">
      <c r="A28" s="46"/>
      <c r="B28" s="48"/>
      <c r="O28" s="50"/>
      <c r="P28" s="50"/>
      <c r="Q28" s="79"/>
    </row>
    <row r="29" spans="1:17" s="49" customFormat="1" ht="21" thickBot="1" x14ac:dyDescent="0.35">
      <c r="A29" s="46"/>
      <c r="B29" s="241" t="s">
        <v>70</v>
      </c>
      <c r="C29" s="242"/>
      <c r="D29" s="242"/>
      <c r="E29" s="242"/>
      <c r="F29" s="242"/>
      <c r="G29" s="242"/>
      <c r="H29" s="242"/>
      <c r="I29" s="242"/>
      <c r="J29" s="242"/>
      <c r="K29" s="242"/>
      <c r="L29" s="242"/>
      <c r="M29" s="242"/>
      <c r="N29" s="243"/>
      <c r="O29" s="239">
        <f>SUM(O25-O27)</f>
        <v>0</v>
      </c>
      <c r="P29" s="240"/>
      <c r="Q29" s="79"/>
    </row>
  </sheetData>
  <mergeCells count="10">
    <mergeCell ref="A1:Q1"/>
    <mergeCell ref="A2:Q2"/>
    <mergeCell ref="B29:N29"/>
    <mergeCell ref="O29:P29"/>
    <mergeCell ref="B23:N23"/>
    <mergeCell ref="O23:P23"/>
    <mergeCell ref="B25:N25"/>
    <mergeCell ref="O25:P25"/>
    <mergeCell ref="B27:N27"/>
    <mergeCell ref="O27:P27"/>
  </mergeCells>
  <pageMargins left="0.7" right="0.7" top="0.75" bottom="0.75" header="0.3" footer="0.3"/>
  <pageSetup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CCAC57-29D6-4CC2-B827-6F74BD298434}">
  <sheetPr>
    <tabColor theme="2"/>
  </sheetPr>
  <dimension ref="A1:Q38"/>
  <sheetViews>
    <sheetView topLeftCell="J24" zoomScale="60" zoomScaleNormal="60" workbookViewId="0">
      <selection activeCell="O34" sqref="O34:P34"/>
    </sheetView>
  </sheetViews>
  <sheetFormatPr defaultRowHeight="15" x14ac:dyDescent="0.25"/>
  <cols>
    <col min="1" max="1" width="15" customWidth="1"/>
    <col min="2" max="2" width="12" bestFit="1" customWidth="1"/>
    <col min="3" max="3" width="25.28515625" bestFit="1" customWidth="1"/>
    <col min="4" max="4" width="28.5703125" bestFit="1" customWidth="1"/>
    <col min="5" max="5" width="29.28515625" bestFit="1" customWidth="1"/>
    <col min="6" max="6" width="22.7109375" customWidth="1"/>
    <col min="7" max="7" width="17.140625" bestFit="1" customWidth="1"/>
    <col min="8" max="8" width="31.28515625" style="99" customWidth="1"/>
    <col min="9" max="9" width="30.5703125" customWidth="1"/>
    <col min="10" max="10" width="22.140625" customWidth="1"/>
    <col min="11" max="11" width="42.140625"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539</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1" customFormat="1" ht="124.15" customHeight="1" x14ac:dyDescent="0.25">
      <c r="A4" s="124" t="s">
        <v>45</v>
      </c>
      <c r="B4" s="125">
        <v>1</v>
      </c>
      <c r="C4" s="126">
        <v>102</v>
      </c>
      <c r="D4" s="127" t="s">
        <v>540</v>
      </c>
      <c r="E4" s="109" t="s">
        <v>541</v>
      </c>
      <c r="F4" s="129" t="s">
        <v>187</v>
      </c>
      <c r="G4" s="127">
        <v>1</v>
      </c>
      <c r="H4" s="135" t="e" vm="101">
        <v>#VALUE!</v>
      </c>
      <c r="I4" s="127" t="s">
        <v>542</v>
      </c>
      <c r="J4" s="129" t="s">
        <v>543</v>
      </c>
      <c r="K4" s="129" t="s">
        <v>544</v>
      </c>
      <c r="L4" s="129" t="s">
        <v>416</v>
      </c>
      <c r="M4" s="111" t="s">
        <v>545</v>
      </c>
      <c r="N4" s="129" t="s">
        <v>418</v>
      </c>
      <c r="O4" s="113"/>
      <c r="P4" s="113">
        <f>SUM(O4*G4)</f>
        <v>0</v>
      </c>
      <c r="Q4" s="20"/>
    </row>
    <row r="5" spans="1:17" s="1" customFormat="1" ht="124.15" customHeight="1" x14ac:dyDescent="0.25">
      <c r="A5" s="182" t="s">
        <v>45</v>
      </c>
      <c r="B5" s="183">
        <v>1</v>
      </c>
      <c r="C5" s="180">
        <v>102</v>
      </c>
      <c r="D5" s="58" t="s">
        <v>540</v>
      </c>
      <c r="E5" s="40" t="s">
        <v>546</v>
      </c>
      <c r="F5" s="60" t="s">
        <v>547</v>
      </c>
      <c r="G5" s="58">
        <v>1</v>
      </c>
      <c r="H5" s="221" t="e" vm="102">
        <v>#VALUE!</v>
      </c>
      <c r="I5" s="58" t="s">
        <v>542</v>
      </c>
      <c r="J5" s="60" t="s">
        <v>548</v>
      </c>
      <c r="K5" s="60" t="s">
        <v>549</v>
      </c>
      <c r="L5" s="60"/>
      <c r="M5" s="60" t="s">
        <v>550</v>
      </c>
      <c r="N5" s="60" t="s">
        <v>551</v>
      </c>
      <c r="O5" s="6"/>
      <c r="P5" s="6">
        <f>SUM(O5*G5)</f>
        <v>0</v>
      </c>
      <c r="Q5" s="92"/>
    </row>
    <row r="6" spans="1:17" s="1" customFormat="1" ht="100.9" customHeight="1" x14ac:dyDescent="0.25">
      <c r="A6" s="182" t="s">
        <v>45</v>
      </c>
      <c r="B6" s="183">
        <v>1</v>
      </c>
      <c r="C6" s="180">
        <v>105</v>
      </c>
      <c r="D6" s="58" t="s">
        <v>46</v>
      </c>
      <c r="E6" s="40" t="s">
        <v>552</v>
      </c>
      <c r="F6" s="60" t="s">
        <v>187</v>
      </c>
      <c r="G6" s="58">
        <v>6</v>
      </c>
      <c r="H6" s="221" t="e" vm="103">
        <v>#VALUE!</v>
      </c>
      <c r="I6" s="58" t="s">
        <v>542</v>
      </c>
      <c r="J6" s="60" t="s">
        <v>543</v>
      </c>
      <c r="K6" s="60" t="s">
        <v>553</v>
      </c>
      <c r="L6" s="60" t="s">
        <v>411</v>
      </c>
      <c r="M6" s="41" t="s">
        <v>554</v>
      </c>
      <c r="N6" s="60" t="s">
        <v>413</v>
      </c>
      <c r="O6" s="64"/>
      <c r="P6" s="6">
        <f>SUM(O6*G6)</f>
        <v>0</v>
      </c>
      <c r="Q6" s="92"/>
    </row>
    <row r="7" spans="1:17" s="1" customFormat="1" ht="124.15" customHeight="1" x14ac:dyDescent="0.25">
      <c r="A7" s="182" t="s">
        <v>45</v>
      </c>
      <c r="B7" s="183">
        <v>1</v>
      </c>
      <c r="C7" s="180">
        <v>105</v>
      </c>
      <c r="D7" s="58" t="s">
        <v>46</v>
      </c>
      <c r="E7" s="40" t="s">
        <v>541</v>
      </c>
      <c r="F7" s="60" t="s">
        <v>187</v>
      </c>
      <c r="G7" s="58">
        <v>6</v>
      </c>
      <c r="H7" s="221" t="e" vm="101">
        <v>#VALUE!</v>
      </c>
      <c r="I7" s="58" t="s">
        <v>542</v>
      </c>
      <c r="J7" s="60" t="s">
        <v>543</v>
      </c>
      <c r="K7" s="60" t="s">
        <v>544</v>
      </c>
      <c r="L7" s="60" t="s">
        <v>416</v>
      </c>
      <c r="M7" s="41" t="s">
        <v>554</v>
      </c>
      <c r="N7" s="60" t="s">
        <v>418</v>
      </c>
      <c r="O7" s="64"/>
      <c r="P7" s="64">
        <f>SUM(O7*G7)</f>
        <v>0</v>
      </c>
      <c r="Q7" s="92"/>
    </row>
    <row r="8" spans="1:17" s="5" customFormat="1" ht="124.15" customHeight="1" x14ac:dyDescent="0.25">
      <c r="A8" s="114" t="s">
        <v>45</v>
      </c>
      <c r="B8" s="95">
        <v>1</v>
      </c>
      <c r="C8" s="106">
        <v>110</v>
      </c>
      <c r="D8" s="40" t="s">
        <v>59</v>
      </c>
      <c r="E8" s="40" t="s">
        <v>555</v>
      </c>
      <c r="F8" s="41" t="s">
        <v>187</v>
      </c>
      <c r="G8" s="40">
        <v>9</v>
      </c>
      <c r="H8" s="121" t="e" vm="104">
        <v>#VALUE!</v>
      </c>
      <c r="I8" s="40" t="s">
        <v>542</v>
      </c>
      <c r="J8" s="41" t="s">
        <v>556</v>
      </c>
      <c r="K8" s="41" t="s">
        <v>557</v>
      </c>
      <c r="L8" s="41" t="s">
        <v>558</v>
      </c>
      <c r="M8" s="41" t="s">
        <v>559</v>
      </c>
      <c r="N8" s="41" t="s">
        <v>560</v>
      </c>
      <c r="O8" s="64"/>
      <c r="P8" s="64">
        <f t="shared" ref="P8:P30" si="0">SUM(O8*G8)</f>
        <v>0</v>
      </c>
      <c r="Q8" s="152"/>
    </row>
    <row r="9" spans="1:17" s="5" customFormat="1" ht="124.15" customHeight="1" x14ac:dyDescent="0.25">
      <c r="A9" s="114" t="s">
        <v>45</v>
      </c>
      <c r="B9" s="95">
        <v>1</v>
      </c>
      <c r="C9" s="106">
        <v>110</v>
      </c>
      <c r="D9" s="40" t="s">
        <v>59</v>
      </c>
      <c r="E9" s="40" t="s">
        <v>561</v>
      </c>
      <c r="F9" s="41" t="s">
        <v>187</v>
      </c>
      <c r="G9" s="40">
        <v>9</v>
      </c>
      <c r="H9" s="121" t="e" vm="105">
        <v>#VALUE!</v>
      </c>
      <c r="I9" s="40" t="s">
        <v>542</v>
      </c>
      <c r="J9" s="41" t="s">
        <v>556</v>
      </c>
      <c r="K9" s="41" t="s">
        <v>562</v>
      </c>
      <c r="L9" s="41" t="s">
        <v>563</v>
      </c>
      <c r="M9" s="41" t="s">
        <v>564</v>
      </c>
      <c r="N9" s="41" t="s">
        <v>565</v>
      </c>
      <c r="O9" s="64"/>
      <c r="P9" s="64">
        <f t="shared" si="0"/>
        <v>0</v>
      </c>
      <c r="Q9" s="92"/>
    </row>
    <row r="10" spans="1:17" s="5" customFormat="1" ht="75" x14ac:dyDescent="0.25">
      <c r="A10" s="114" t="s">
        <v>45</v>
      </c>
      <c r="B10" s="95">
        <v>1</v>
      </c>
      <c r="C10" s="106">
        <v>117</v>
      </c>
      <c r="D10" s="40" t="s">
        <v>106</v>
      </c>
      <c r="E10" s="40" t="s">
        <v>552</v>
      </c>
      <c r="F10" s="41" t="s">
        <v>187</v>
      </c>
      <c r="G10" s="40">
        <v>6</v>
      </c>
      <c r="H10" s="121" t="e" vm="103">
        <v>#VALUE!</v>
      </c>
      <c r="I10" s="40" t="s">
        <v>542</v>
      </c>
      <c r="J10" s="41" t="s">
        <v>543</v>
      </c>
      <c r="K10" s="41" t="s">
        <v>553</v>
      </c>
      <c r="L10" s="41" t="s">
        <v>411</v>
      </c>
      <c r="M10" s="41" t="s">
        <v>545</v>
      </c>
      <c r="N10" s="41" t="s">
        <v>413</v>
      </c>
      <c r="O10" s="64"/>
      <c r="P10" s="64">
        <f t="shared" si="0"/>
        <v>0</v>
      </c>
      <c r="Q10" s="152"/>
    </row>
    <row r="11" spans="1:17" s="5" customFormat="1" ht="75" x14ac:dyDescent="0.25">
      <c r="A11" s="114" t="s">
        <v>45</v>
      </c>
      <c r="B11" s="95">
        <v>1</v>
      </c>
      <c r="C11" s="106">
        <v>117</v>
      </c>
      <c r="D11" s="40" t="s">
        <v>106</v>
      </c>
      <c r="E11" s="40" t="s">
        <v>541</v>
      </c>
      <c r="F11" s="41" t="s">
        <v>187</v>
      </c>
      <c r="G11" s="40">
        <v>6</v>
      </c>
      <c r="H11" s="121" t="e" vm="101">
        <v>#VALUE!</v>
      </c>
      <c r="I11" s="40" t="s">
        <v>542</v>
      </c>
      <c r="J11" s="41" t="s">
        <v>543</v>
      </c>
      <c r="K11" s="41" t="s">
        <v>544</v>
      </c>
      <c r="L11" s="41" t="s">
        <v>416</v>
      </c>
      <c r="M11" s="41" t="s">
        <v>545</v>
      </c>
      <c r="N11" s="41" t="s">
        <v>418</v>
      </c>
      <c r="O11" s="64"/>
      <c r="P11" s="64">
        <f t="shared" si="0"/>
        <v>0</v>
      </c>
      <c r="Q11" s="92"/>
    </row>
    <row r="12" spans="1:17" s="5" customFormat="1" ht="124.15" customHeight="1" x14ac:dyDescent="0.25">
      <c r="A12" s="114" t="s">
        <v>45</v>
      </c>
      <c r="B12" s="95">
        <v>1</v>
      </c>
      <c r="C12" s="106">
        <v>131</v>
      </c>
      <c r="D12" s="40" t="s">
        <v>265</v>
      </c>
      <c r="E12" s="40" t="s">
        <v>546</v>
      </c>
      <c r="F12" s="41" t="s">
        <v>547</v>
      </c>
      <c r="G12" s="40">
        <v>1</v>
      </c>
      <c r="H12" s="121" t="e" vm="106">
        <v>#VALUE!</v>
      </c>
      <c r="I12" s="40" t="s">
        <v>542</v>
      </c>
      <c r="J12" s="41" t="s">
        <v>548</v>
      </c>
      <c r="K12" s="41" t="s">
        <v>549</v>
      </c>
      <c r="L12" s="41"/>
      <c r="M12" s="41" t="s">
        <v>550</v>
      </c>
      <c r="N12" s="41" t="s">
        <v>551</v>
      </c>
      <c r="O12" s="64"/>
      <c r="P12" s="64">
        <f t="shared" si="0"/>
        <v>0</v>
      </c>
      <c r="Q12" s="152"/>
    </row>
    <row r="13" spans="1:17" s="5" customFormat="1" ht="75" x14ac:dyDescent="0.25">
      <c r="A13" s="114" t="s">
        <v>45</v>
      </c>
      <c r="B13" s="95">
        <v>1</v>
      </c>
      <c r="C13" s="106">
        <v>138</v>
      </c>
      <c r="D13" s="40" t="s">
        <v>269</v>
      </c>
      <c r="E13" s="40" t="s">
        <v>552</v>
      </c>
      <c r="F13" s="41" t="s">
        <v>187</v>
      </c>
      <c r="G13" s="40">
        <v>5</v>
      </c>
      <c r="H13" s="121" t="e" vm="107">
        <v>#VALUE!</v>
      </c>
      <c r="I13" s="40" t="s">
        <v>542</v>
      </c>
      <c r="J13" s="41" t="s">
        <v>543</v>
      </c>
      <c r="K13" s="41" t="s">
        <v>566</v>
      </c>
      <c r="L13" s="41" t="s">
        <v>411</v>
      </c>
      <c r="M13" s="41" t="s">
        <v>545</v>
      </c>
      <c r="N13" s="41" t="s">
        <v>413</v>
      </c>
      <c r="O13" s="64"/>
      <c r="P13" s="64">
        <f t="shared" si="0"/>
        <v>0</v>
      </c>
      <c r="Q13" s="153"/>
    </row>
    <row r="14" spans="1:17" s="5" customFormat="1" ht="75" x14ac:dyDescent="0.25">
      <c r="A14" s="114" t="s">
        <v>45</v>
      </c>
      <c r="B14" s="95">
        <v>1</v>
      </c>
      <c r="C14" s="106">
        <v>138</v>
      </c>
      <c r="D14" s="40" t="s">
        <v>269</v>
      </c>
      <c r="E14" s="40" t="s">
        <v>541</v>
      </c>
      <c r="F14" s="41" t="s">
        <v>187</v>
      </c>
      <c r="G14" s="40">
        <v>4</v>
      </c>
      <c r="H14" s="121" t="e" vm="101">
        <v>#VALUE!</v>
      </c>
      <c r="I14" s="40" t="s">
        <v>542</v>
      </c>
      <c r="J14" s="41" t="s">
        <v>543</v>
      </c>
      <c r="K14" s="41" t="s">
        <v>567</v>
      </c>
      <c r="L14" s="41" t="s">
        <v>416</v>
      </c>
      <c r="M14" s="41" t="s">
        <v>545</v>
      </c>
      <c r="N14" s="41" t="s">
        <v>418</v>
      </c>
      <c r="O14" s="64"/>
      <c r="P14" s="64">
        <f t="shared" si="0"/>
        <v>0</v>
      </c>
      <c r="Q14" s="152"/>
    </row>
    <row r="15" spans="1:17" s="5" customFormat="1" ht="100.9" customHeight="1" x14ac:dyDescent="0.25">
      <c r="A15" s="114" t="s">
        <v>45</v>
      </c>
      <c r="B15" s="95">
        <v>1</v>
      </c>
      <c r="C15" s="106">
        <v>140</v>
      </c>
      <c r="D15" s="40" t="s">
        <v>129</v>
      </c>
      <c r="E15" s="40" t="s">
        <v>552</v>
      </c>
      <c r="F15" s="41" t="s">
        <v>187</v>
      </c>
      <c r="G15" s="40">
        <v>8</v>
      </c>
      <c r="H15" s="121" t="e" vm="108">
        <v>#VALUE!</v>
      </c>
      <c r="I15" s="40" t="s">
        <v>542</v>
      </c>
      <c r="J15" s="41" t="s">
        <v>543</v>
      </c>
      <c r="K15" s="41" t="s">
        <v>568</v>
      </c>
      <c r="L15" s="41" t="s">
        <v>411</v>
      </c>
      <c r="M15" s="41" t="s">
        <v>569</v>
      </c>
      <c r="N15" s="41" t="s">
        <v>413</v>
      </c>
      <c r="O15" s="64"/>
      <c r="P15" s="64">
        <f t="shared" si="0"/>
        <v>0</v>
      </c>
      <c r="Q15" s="153"/>
    </row>
    <row r="16" spans="1:17" s="5" customFormat="1" ht="124.15" customHeight="1" x14ac:dyDescent="0.25">
      <c r="A16" s="114" t="s">
        <v>45</v>
      </c>
      <c r="B16" s="95">
        <v>1</v>
      </c>
      <c r="C16" s="106">
        <v>140</v>
      </c>
      <c r="D16" s="40" t="s">
        <v>129</v>
      </c>
      <c r="E16" s="40" t="s">
        <v>541</v>
      </c>
      <c r="F16" s="41" t="s">
        <v>187</v>
      </c>
      <c r="G16" s="40">
        <v>8</v>
      </c>
      <c r="H16" s="121" t="e" vm="109">
        <v>#VALUE!</v>
      </c>
      <c r="I16" s="40" t="s">
        <v>542</v>
      </c>
      <c r="J16" s="41" t="s">
        <v>543</v>
      </c>
      <c r="K16" s="41" t="s">
        <v>570</v>
      </c>
      <c r="L16" s="41" t="s">
        <v>416</v>
      </c>
      <c r="M16" s="41" t="s">
        <v>571</v>
      </c>
      <c r="N16" s="41" t="s">
        <v>418</v>
      </c>
      <c r="O16" s="64"/>
      <c r="P16" s="64">
        <f t="shared" si="0"/>
        <v>0</v>
      </c>
      <c r="Q16" s="160"/>
    </row>
    <row r="17" spans="1:17" s="5" customFormat="1" ht="100.9" customHeight="1" x14ac:dyDescent="0.25">
      <c r="A17" s="114" t="s">
        <v>45</v>
      </c>
      <c r="B17" s="95">
        <v>1</v>
      </c>
      <c r="C17" s="106">
        <v>141</v>
      </c>
      <c r="D17" s="40" t="s">
        <v>129</v>
      </c>
      <c r="E17" s="40" t="s">
        <v>552</v>
      </c>
      <c r="F17" s="41" t="s">
        <v>187</v>
      </c>
      <c r="G17" s="40">
        <v>8</v>
      </c>
      <c r="H17" s="121" t="e" vm="110">
        <v>#VALUE!</v>
      </c>
      <c r="I17" s="40" t="s">
        <v>542</v>
      </c>
      <c r="J17" s="41" t="s">
        <v>543</v>
      </c>
      <c r="K17" s="41" t="s">
        <v>568</v>
      </c>
      <c r="L17" s="41" t="s">
        <v>411</v>
      </c>
      <c r="M17" s="41" t="s">
        <v>569</v>
      </c>
      <c r="N17" s="41" t="s">
        <v>413</v>
      </c>
      <c r="O17" s="64"/>
      <c r="P17" s="64">
        <f t="shared" si="0"/>
        <v>0</v>
      </c>
      <c r="Q17" s="160"/>
    </row>
    <row r="18" spans="1:17" s="5" customFormat="1" ht="124.15" customHeight="1" x14ac:dyDescent="0.25">
      <c r="A18" s="114" t="s">
        <v>45</v>
      </c>
      <c r="B18" s="95">
        <v>1</v>
      </c>
      <c r="C18" s="106">
        <v>141</v>
      </c>
      <c r="D18" s="40" t="s">
        <v>129</v>
      </c>
      <c r="E18" s="40" t="s">
        <v>541</v>
      </c>
      <c r="F18" s="41" t="s">
        <v>187</v>
      </c>
      <c r="G18" s="40">
        <v>8</v>
      </c>
      <c r="H18" s="121" t="e" vm="109">
        <v>#VALUE!</v>
      </c>
      <c r="I18" s="40" t="s">
        <v>542</v>
      </c>
      <c r="J18" s="41" t="s">
        <v>543</v>
      </c>
      <c r="K18" s="41" t="s">
        <v>570</v>
      </c>
      <c r="L18" s="41" t="s">
        <v>416</v>
      </c>
      <c r="M18" s="41" t="s">
        <v>571</v>
      </c>
      <c r="N18" s="41" t="s">
        <v>418</v>
      </c>
      <c r="O18" s="64"/>
      <c r="P18" s="64">
        <f t="shared" si="0"/>
        <v>0</v>
      </c>
      <c r="Q18" s="160"/>
    </row>
    <row r="19" spans="1:17" s="5" customFormat="1" ht="100.9" customHeight="1" x14ac:dyDescent="0.25">
      <c r="A19" s="114" t="s">
        <v>45</v>
      </c>
      <c r="B19" s="95">
        <v>1</v>
      </c>
      <c r="C19" s="106">
        <v>142</v>
      </c>
      <c r="D19" s="40" t="s">
        <v>129</v>
      </c>
      <c r="E19" s="40" t="s">
        <v>552</v>
      </c>
      <c r="F19" s="41" t="s">
        <v>187</v>
      </c>
      <c r="G19" s="40">
        <v>12</v>
      </c>
      <c r="H19" s="121" t="e" vm="111">
        <v>#VALUE!</v>
      </c>
      <c r="I19" s="40" t="s">
        <v>542</v>
      </c>
      <c r="J19" s="41" t="s">
        <v>543</v>
      </c>
      <c r="K19" s="41" t="s">
        <v>572</v>
      </c>
      <c r="L19" s="41" t="s">
        <v>411</v>
      </c>
      <c r="M19" s="41" t="s">
        <v>569</v>
      </c>
      <c r="N19" s="41" t="s">
        <v>413</v>
      </c>
      <c r="O19" s="64"/>
      <c r="P19" s="64">
        <f t="shared" si="0"/>
        <v>0</v>
      </c>
      <c r="Q19" s="160"/>
    </row>
    <row r="20" spans="1:17" s="5" customFormat="1" ht="124.15" customHeight="1" x14ac:dyDescent="0.25">
      <c r="A20" s="114" t="s">
        <v>45</v>
      </c>
      <c r="B20" s="95">
        <v>1</v>
      </c>
      <c r="C20" s="106">
        <v>142</v>
      </c>
      <c r="D20" s="40" t="s">
        <v>129</v>
      </c>
      <c r="E20" s="40" t="s">
        <v>541</v>
      </c>
      <c r="F20" s="41" t="s">
        <v>187</v>
      </c>
      <c r="G20" s="40">
        <v>12</v>
      </c>
      <c r="H20" s="121" t="e" vm="109">
        <v>#VALUE!</v>
      </c>
      <c r="I20" s="40" t="s">
        <v>542</v>
      </c>
      <c r="J20" s="41" t="s">
        <v>543</v>
      </c>
      <c r="K20" s="41" t="s">
        <v>570</v>
      </c>
      <c r="L20" s="41" t="s">
        <v>416</v>
      </c>
      <c r="M20" s="41" t="s">
        <v>571</v>
      </c>
      <c r="N20" s="41" t="s">
        <v>418</v>
      </c>
      <c r="O20" s="57"/>
      <c r="P20" s="64">
        <f t="shared" si="0"/>
        <v>0</v>
      </c>
      <c r="Q20" s="160"/>
    </row>
    <row r="21" spans="1:17" s="5" customFormat="1" ht="100.9" customHeight="1" x14ac:dyDescent="0.25">
      <c r="A21" s="114" t="s">
        <v>45</v>
      </c>
      <c r="B21" s="95">
        <v>1</v>
      </c>
      <c r="C21" s="106">
        <v>161</v>
      </c>
      <c r="D21" s="40" t="s">
        <v>287</v>
      </c>
      <c r="E21" s="40" t="s">
        <v>546</v>
      </c>
      <c r="F21" s="41" t="s">
        <v>547</v>
      </c>
      <c r="G21" s="40">
        <v>1</v>
      </c>
      <c r="H21" s="121" t="e" vm="112">
        <v>#VALUE!</v>
      </c>
      <c r="I21" s="40" t="s">
        <v>542</v>
      </c>
      <c r="J21" s="41" t="s">
        <v>548</v>
      </c>
      <c r="K21" s="41" t="s">
        <v>549</v>
      </c>
      <c r="L21" s="41"/>
      <c r="M21" s="41" t="s">
        <v>550</v>
      </c>
      <c r="N21" s="41" t="s">
        <v>551</v>
      </c>
      <c r="O21" s="57"/>
      <c r="P21" s="64">
        <f t="shared" si="0"/>
        <v>0</v>
      </c>
      <c r="Q21" s="160"/>
    </row>
    <row r="22" spans="1:17" s="1" customFormat="1" ht="124.15" customHeight="1" x14ac:dyDescent="0.25">
      <c r="A22" s="182" t="s">
        <v>45</v>
      </c>
      <c r="B22" s="62">
        <v>1</v>
      </c>
      <c r="C22" s="62">
        <v>143</v>
      </c>
      <c r="D22" s="53" t="s">
        <v>573</v>
      </c>
      <c r="E22" s="53" t="s">
        <v>574</v>
      </c>
      <c r="F22" s="53" t="s">
        <v>575</v>
      </c>
      <c r="G22" s="54">
        <v>50</v>
      </c>
      <c r="H22" s="55" t="e" vm="113">
        <v>#VALUE!</v>
      </c>
      <c r="I22" s="53" t="s">
        <v>542</v>
      </c>
      <c r="J22" s="53" t="s">
        <v>576</v>
      </c>
      <c r="K22" s="53" t="s">
        <v>577</v>
      </c>
      <c r="L22" s="56" t="s">
        <v>578</v>
      </c>
      <c r="M22" s="53" t="s">
        <v>579</v>
      </c>
      <c r="N22" s="53" t="s">
        <v>580</v>
      </c>
      <c r="O22" s="57"/>
      <c r="P22" s="64">
        <f t="shared" si="0"/>
        <v>0</v>
      </c>
      <c r="Q22" s="160"/>
    </row>
    <row r="23" spans="1:17" s="5" customFormat="1" ht="100.9" customHeight="1" x14ac:dyDescent="0.25">
      <c r="A23" s="114" t="s">
        <v>45</v>
      </c>
      <c r="B23" s="95">
        <v>1</v>
      </c>
      <c r="C23" s="106">
        <v>165</v>
      </c>
      <c r="D23" s="40" t="s">
        <v>581</v>
      </c>
      <c r="E23" s="40" t="s">
        <v>546</v>
      </c>
      <c r="F23" s="41" t="s">
        <v>187</v>
      </c>
      <c r="G23" s="40">
        <v>9</v>
      </c>
      <c r="H23" s="121" t="e" vm="106">
        <v>#VALUE!</v>
      </c>
      <c r="I23" s="40" t="s">
        <v>542</v>
      </c>
      <c r="J23" s="41" t="s">
        <v>548</v>
      </c>
      <c r="K23" s="41" t="s">
        <v>582</v>
      </c>
      <c r="L23" s="41"/>
      <c r="M23" s="41" t="s">
        <v>583</v>
      </c>
      <c r="N23" s="41" t="s">
        <v>551</v>
      </c>
      <c r="O23" s="57"/>
      <c r="P23" s="64">
        <f t="shared" si="0"/>
        <v>0</v>
      </c>
      <c r="Q23" s="160"/>
    </row>
    <row r="24" spans="1:17" s="5" customFormat="1" ht="124.15" customHeight="1" x14ac:dyDescent="0.25">
      <c r="A24" s="114" t="s">
        <v>45</v>
      </c>
      <c r="B24" s="95">
        <v>1</v>
      </c>
      <c r="C24" s="106">
        <v>166</v>
      </c>
      <c r="D24" s="40" t="s">
        <v>146</v>
      </c>
      <c r="E24" s="40" t="s">
        <v>552</v>
      </c>
      <c r="F24" s="41" t="s">
        <v>187</v>
      </c>
      <c r="G24" s="40">
        <v>4</v>
      </c>
      <c r="H24" s="121" t="e" vm="114">
        <v>#VALUE!</v>
      </c>
      <c r="I24" s="40" t="s">
        <v>542</v>
      </c>
      <c r="J24" s="41" t="s">
        <v>543</v>
      </c>
      <c r="K24" s="41" t="s">
        <v>566</v>
      </c>
      <c r="L24" s="41" t="s">
        <v>411</v>
      </c>
      <c r="M24" s="41" t="s">
        <v>584</v>
      </c>
      <c r="N24" s="41" t="s">
        <v>413</v>
      </c>
      <c r="O24" s="57"/>
      <c r="P24" s="64">
        <f t="shared" si="0"/>
        <v>0</v>
      </c>
      <c r="Q24" s="160"/>
    </row>
    <row r="25" spans="1:17" s="5" customFormat="1" ht="100.9" customHeight="1" x14ac:dyDescent="0.25">
      <c r="A25" s="114" t="s">
        <v>45</v>
      </c>
      <c r="B25" s="95">
        <v>1</v>
      </c>
      <c r="C25" s="106">
        <v>166</v>
      </c>
      <c r="D25" s="40" t="s">
        <v>146</v>
      </c>
      <c r="E25" s="40" t="s">
        <v>541</v>
      </c>
      <c r="F25" s="41" t="s">
        <v>187</v>
      </c>
      <c r="G25" s="40">
        <v>4</v>
      </c>
      <c r="H25" s="121" t="e" vm="115">
        <v>#VALUE!</v>
      </c>
      <c r="I25" s="40" t="s">
        <v>542</v>
      </c>
      <c r="J25" s="41" t="s">
        <v>543</v>
      </c>
      <c r="K25" s="41" t="s">
        <v>585</v>
      </c>
      <c r="L25" s="41" t="s">
        <v>411</v>
      </c>
      <c r="M25" s="41" t="s">
        <v>584</v>
      </c>
      <c r="N25" s="41" t="s">
        <v>413</v>
      </c>
      <c r="O25" s="57"/>
      <c r="P25" s="64">
        <f t="shared" si="0"/>
        <v>0</v>
      </c>
      <c r="Q25" s="160"/>
    </row>
    <row r="26" spans="1:17" s="5" customFormat="1" ht="124.15" customHeight="1" x14ac:dyDescent="0.25">
      <c r="A26" s="114" t="s">
        <v>45</v>
      </c>
      <c r="B26" s="95">
        <v>1</v>
      </c>
      <c r="C26" s="106">
        <v>167</v>
      </c>
      <c r="D26" s="40" t="s">
        <v>147</v>
      </c>
      <c r="E26" s="40" t="s">
        <v>552</v>
      </c>
      <c r="F26" s="41" t="s">
        <v>187</v>
      </c>
      <c r="G26" s="40">
        <v>2</v>
      </c>
      <c r="H26" s="121" t="e" vm="107">
        <v>#VALUE!</v>
      </c>
      <c r="I26" s="40" t="s">
        <v>542</v>
      </c>
      <c r="J26" s="41" t="s">
        <v>543</v>
      </c>
      <c r="K26" s="41" t="s">
        <v>566</v>
      </c>
      <c r="L26" s="41" t="s">
        <v>411</v>
      </c>
      <c r="M26" s="41" t="s">
        <v>586</v>
      </c>
      <c r="N26" s="41" t="s">
        <v>560</v>
      </c>
      <c r="O26" s="57"/>
      <c r="P26" s="64">
        <f t="shared" si="0"/>
        <v>0</v>
      </c>
      <c r="Q26" s="160"/>
    </row>
    <row r="27" spans="1:17" s="5" customFormat="1" ht="100.9" customHeight="1" x14ac:dyDescent="0.25">
      <c r="A27" s="114" t="s">
        <v>45</v>
      </c>
      <c r="B27" s="95">
        <v>1</v>
      </c>
      <c r="C27" s="106">
        <v>167</v>
      </c>
      <c r="D27" s="40" t="s">
        <v>147</v>
      </c>
      <c r="E27" s="40" t="s">
        <v>546</v>
      </c>
      <c r="F27" s="41" t="s">
        <v>547</v>
      </c>
      <c r="G27" s="40">
        <v>1</v>
      </c>
      <c r="H27" s="121" t="e" vm="106">
        <v>#VALUE!</v>
      </c>
      <c r="I27" s="40" t="s">
        <v>542</v>
      </c>
      <c r="J27" s="41" t="s">
        <v>548</v>
      </c>
      <c r="K27" s="41" t="s">
        <v>549</v>
      </c>
      <c r="L27" s="41"/>
      <c r="M27" s="41" t="s">
        <v>550</v>
      </c>
      <c r="N27" s="41" t="s">
        <v>551</v>
      </c>
      <c r="O27" s="57"/>
      <c r="P27" s="64">
        <f t="shared" si="0"/>
        <v>0</v>
      </c>
      <c r="Q27" s="160"/>
    </row>
    <row r="28" spans="1:17" s="5" customFormat="1" ht="124.15" customHeight="1" x14ac:dyDescent="0.25">
      <c r="A28" s="114" t="s">
        <v>45</v>
      </c>
      <c r="B28" s="95">
        <v>1</v>
      </c>
      <c r="C28" s="106">
        <v>168</v>
      </c>
      <c r="D28" s="40" t="s">
        <v>148</v>
      </c>
      <c r="E28" s="40" t="s">
        <v>552</v>
      </c>
      <c r="F28" s="41" t="s">
        <v>187</v>
      </c>
      <c r="G28" s="40">
        <v>2</v>
      </c>
      <c r="H28" s="121" t="e" vm="107">
        <v>#VALUE!</v>
      </c>
      <c r="I28" s="40" t="s">
        <v>542</v>
      </c>
      <c r="J28" s="41" t="s">
        <v>543</v>
      </c>
      <c r="K28" s="41" t="s">
        <v>566</v>
      </c>
      <c r="L28" s="41" t="s">
        <v>411</v>
      </c>
      <c r="M28" s="41" t="s">
        <v>586</v>
      </c>
      <c r="N28" s="41" t="s">
        <v>413</v>
      </c>
      <c r="O28" s="57"/>
      <c r="P28" s="64">
        <f t="shared" si="0"/>
        <v>0</v>
      </c>
      <c r="Q28" s="160"/>
    </row>
    <row r="29" spans="1:17" s="5" customFormat="1" ht="100.9" customHeight="1" x14ac:dyDescent="0.25">
      <c r="A29" s="114" t="s">
        <v>45</v>
      </c>
      <c r="B29" s="95">
        <v>1</v>
      </c>
      <c r="C29" s="106">
        <v>168</v>
      </c>
      <c r="D29" s="40" t="s">
        <v>148</v>
      </c>
      <c r="E29" s="40" t="s">
        <v>541</v>
      </c>
      <c r="F29" s="41" t="s">
        <v>187</v>
      </c>
      <c r="G29" s="40">
        <v>2</v>
      </c>
      <c r="H29" s="121" t="e" vm="101">
        <v>#VALUE!</v>
      </c>
      <c r="I29" s="40" t="s">
        <v>542</v>
      </c>
      <c r="J29" s="41" t="s">
        <v>543</v>
      </c>
      <c r="K29" s="41" t="s">
        <v>587</v>
      </c>
      <c r="L29" s="41" t="s">
        <v>416</v>
      </c>
      <c r="M29" s="41" t="s">
        <v>588</v>
      </c>
      <c r="N29" s="41" t="s">
        <v>418</v>
      </c>
      <c r="O29" s="57"/>
      <c r="P29" s="64">
        <f t="shared" si="0"/>
        <v>0</v>
      </c>
      <c r="Q29" s="160"/>
    </row>
    <row r="30" spans="1:17" s="5" customFormat="1" ht="124.15" customHeight="1" thickBot="1" x14ac:dyDescent="0.3">
      <c r="A30" s="115" t="s">
        <v>45</v>
      </c>
      <c r="B30" s="140">
        <v>1</v>
      </c>
      <c r="C30" s="116">
        <v>169</v>
      </c>
      <c r="D30" s="43" t="s">
        <v>345</v>
      </c>
      <c r="E30" s="43" t="s">
        <v>546</v>
      </c>
      <c r="F30" s="44" t="s">
        <v>547</v>
      </c>
      <c r="G30" s="43">
        <v>1</v>
      </c>
      <c r="H30" s="122" t="e" vm="106">
        <v>#VALUE!</v>
      </c>
      <c r="I30" s="43" t="s">
        <v>542</v>
      </c>
      <c r="J30" s="44" t="s">
        <v>548</v>
      </c>
      <c r="K30" s="44" t="s">
        <v>549</v>
      </c>
      <c r="L30" s="44"/>
      <c r="M30" s="44" t="s">
        <v>550</v>
      </c>
      <c r="N30" s="44" t="s">
        <v>551</v>
      </c>
      <c r="O30" s="208"/>
      <c r="P30" s="118">
        <f t="shared" si="0"/>
        <v>0</v>
      </c>
      <c r="Q30" s="161"/>
    </row>
    <row r="31" spans="1:17" ht="15.75" thickBot="1" x14ac:dyDescent="0.3"/>
    <row r="32" spans="1:17" s="37" customFormat="1" ht="21" thickBot="1" x14ac:dyDescent="0.35">
      <c r="A32" s="46"/>
      <c r="B32" s="244" t="s">
        <v>67</v>
      </c>
      <c r="C32" s="245"/>
      <c r="D32" s="245"/>
      <c r="E32" s="245"/>
      <c r="F32" s="245"/>
      <c r="G32" s="245"/>
      <c r="H32" s="245"/>
      <c r="I32" s="245"/>
      <c r="J32" s="245"/>
      <c r="K32" s="245"/>
      <c r="L32" s="245"/>
      <c r="M32" s="245"/>
      <c r="N32" s="246"/>
      <c r="O32" s="239"/>
      <c r="P32" s="240"/>
      <c r="Q32" s="79"/>
    </row>
    <row r="33" spans="1:17" s="49" customFormat="1" ht="21" thickBot="1" x14ac:dyDescent="0.35">
      <c r="A33" s="46"/>
      <c r="B33" s="48"/>
      <c r="H33" s="100"/>
      <c r="O33" s="50"/>
      <c r="P33" s="50"/>
      <c r="Q33" s="79"/>
    </row>
    <row r="34" spans="1:17" s="37" customFormat="1" ht="21" thickBot="1" x14ac:dyDescent="0.35">
      <c r="A34" s="46"/>
      <c r="B34" s="247" t="s">
        <v>68</v>
      </c>
      <c r="C34" s="248"/>
      <c r="D34" s="248"/>
      <c r="E34" s="248"/>
      <c r="F34" s="248"/>
      <c r="G34" s="248"/>
      <c r="H34" s="248"/>
      <c r="I34" s="248"/>
      <c r="J34" s="248"/>
      <c r="K34" s="248"/>
      <c r="L34" s="248"/>
      <c r="M34" s="248"/>
      <c r="N34" s="249"/>
      <c r="O34" s="239">
        <f>SUM(P4:P30,O32)</f>
        <v>0</v>
      </c>
      <c r="P34" s="240"/>
      <c r="Q34" s="79"/>
    </row>
    <row r="35" spans="1:17" s="49" customFormat="1" ht="21" thickBot="1" x14ac:dyDescent="0.35">
      <c r="A35" s="46"/>
      <c r="B35" s="48"/>
      <c r="H35" s="100"/>
      <c r="O35" s="50"/>
      <c r="P35" s="50"/>
      <c r="Q35" s="79"/>
    </row>
    <row r="36" spans="1:17" s="49" customFormat="1" ht="21" thickBot="1" x14ac:dyDescent="0.35">
      <c r="A36" s="46"/>
      <c r="B36" s="250" t="s">
        <v>69</v>
      </c>
      <c r="C36" s="251"/>
      <c r="D36" s="251"/>
      <c r="E36" s="251"/>
      <c r="F36" s="251"/>
      <c r="G36" s="251"/>
      <c r="H36" s="251"/>
      <c r="I36" s="251"/>
      <c r="J36" s="251"/>
      <c r="K36" s="251"/>
      <c r="L36" s="251"/>
      <c r="M36" s="251"/>
      <c r="N36" s="252"/>
      <c r="O36" s="239"/>
      <c r="P36" s="240"/>
      <c r="Q36" s="79"/>
    </row>
    <row r="37" spans="1:17" s="49" customFormat="1" ht="21" thickBot="1" x14ac:dyDescent="0.35">
      <c r="A37" s="46"/>
      <c r="B37" s="48"/>
      <c r="H37" s="100"/>
      <c r="O37" s="50"/>
      <c r="P37" s="50"/>
      <c r="Q37" s="79"/>
    </row>
    <row r="38" spans="1:17" s="49" customFormat="1" ht="21" thickBot="1" x14ac:dyDescent="0.35">
      <c r="A38" s="46"/>
      <c r="B38" s="241" t="s">
        <v>70</v>
      </c>
      <c r="C38" s="242"/>
      <c r="D38" s="242"/>
      <c r="E38" s="242"/>
      <c r="F38" s="242"/>
      <c r="G38" s="242"/>
      <c r="H38" s="242"/>
      <c r="I38" s="242"/>
      <c r="J38" s="242"/>
      <c r="K38" s="242"/>
      <c r="L38" s="242"/>
      <c r="M38" s="242"/>
      <c r="N38" s="243"/>
      <c r="O38" s="239">
        <f>SUM(O34-O36)</f>
        <v>0</v>
      </c>
      <c r="P38" s="240"/>
      <c r="Q38" s="79"/>
    </row>
  </sheetData>
  <sortState xmlns:xlrd2="http://schemas.microsoft.com/office/spreadsheetml/2017/richdata2" ref="B4:N28">
    <sortCondition ref="C4:C28"/>
    <sortCondition ref="E4:E28"/>
  </sortState>
  <mergeCells count="10">
    <mergeCell ref="A1:Q1"/>
    <mergeCell ref="A2:Q2"/>
    <mergeCell ref="B36:N36"/>
    <mergeCell ref="O36:P36"/>
    <mergeCell ref="B38:N38"/>
    <mergeCell ref="O38:P38"/>
    <mergeCell ref="B32:N32"/>
    <mergeCell ref="O32:P32"/>
    <mergeCell ref="B34:N34"/>
    <mergeCell ref="O34:P34"/>
  </mergeCells>
  <pageMargins left="0.7" right="0.7" top="0.75" bottom="0.75" header="0.3" footer="0.3"/>
  <pageSetup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A20809-5FC3-401D-AF13-7F723FAC883D}">
  <sheetPr>
    <tabColor theme="2"/>
  </sheetPr>
  <dimension ref="A1:Q15"/>
  <sheetViews>
    <sheetView topLeftCell="M1" zoomScale="71" zoomScaleNormal="71" workbookViewId="0">
      <selection activeCell="O9" sqref="O9:P9"/>
    </sheetView>
  </sheetViews>
  <sheetFormatPr defaultRowHeight="15" x14ac:dyDescent="0.25"/>
  <cols>
    <col min="1" max="1" width="16.42578125" customWidth="1"/>
    <col min="2" max="2" width="12" bestFit="1" customWidth="1"/>
    <col min="3" max="3" width="30"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589</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1" customFormat="1" ht="124.5" customHeight="1" x14ac:dyDescent="0.25">
      <c r="A4" s="108" t="s">
        <v>45</v>
      </c>
      <c r="B4" s="139">
        <v>1</v>
      </c>
      <c r="C4" s="110">
        <v>105</v>
      </c>
      <c r="D4" s="109" t="s">
        <v>46</v>
      </c>
      <c r="E4" s="109" t="s">
        <v>590</v>
      </c>
      <c r="F4" s="111" t="s">
        <v>201</v>
      </c>
      <c r="G4" s="109">
        <v>1</v>
      </c>
      <c r="H4" s="141" t="e" vm="116">
        <v>#VALUE!</v>
      </c>
      <c r="I4" s="109" t="s">
        <v>591</v>
      </c>
      <c r="J4" s="111" t="s">
        <v>592</v>
      </c>
      <c r="K4" s="111" t="s">
        <v>593</v>
      </c>
      <c r="L4" s="111" t="s">
        <v>594</v>
      </c>
      <c r="M4" s="111" t="s">
        <v>595</v>
      </c>
      <c r="N4" s="111" t="s">
        <v>596</v>
      </c>
      <c r="O4" s="142"/>
      <c r="P4" s="142">
        <f>SUM(O4*G4)</f>
        <v>0</v>
      </c>
      <c r="Q4" s="20"/>
    </row>
    <row r="5" spans="1:17" s="1" customFormat="1" ht="124.15" customHeight="1" thickBot="1" x14ac:dyDescent="0.3">
      <c r="A5" s="115" t="s">
        <v>45</v>
      </c>
      <c r="B5" s="140">
        <v>1</v>
      </c>
      <c r="C5" s="116">
        <v>117</v>
      </c>
      <c r="D5" s="43" t="s">
        <v>106</v>
      </c>
      <c r="E5" s="43" t="s">
        <v>597</v>
      </c>
      <c r="F5" s="44" t="s">
        <v>201</v>
      </c>
      <c r="G5" s="43">
        <v>1</v>
      </c>
      <c r="H5" s="150" t="e" vm="117">
        <v>#VALUE!</v>
      </c>
      <c r="I5" s="43" t="s">
        <v>591</v>
      </c>
      <c r="J5" s="44" t="s">
        <v>592</v>
      </c>
      <c r="K5" s="44" t="s">
        <v>598</v>
      </c>
      <c r="L5" s="44" t="s">
        <v>599</v>
      </c>
      <c r="M5" s="44" t="s">
        <v>595</v>
      </c>
      <c r="N5" s="44" t="s">
        <v>600</v>
      </c>
      <c r="O5" s="118"/>
      <c r="P5" s="118">
        <f>SUM(O5*G5)</f>
        <v>0</v>
      </c>
      <c r="Q5" s="21"/>
    </row>
    <row r="6" spans="1:17" ht="15.75" thickBot="1" x14ac:dyDescent="0.3">
      <c r="O6" s="29"/>
      <c r="P6" s="29"/>
      <c r="Q6" s="107"/>
    </row>
    <row r="7" spans="1:17" s="37" customFormat="1" ht="21" thickBot="1" x14ac:dyDescent="0.35">
      <c r="A7" s="46"/>
      <c r="B7" s="244" t="s">
        <v>67</v>
      </c>
      <c r="C7" s="245"/>
      <c r="D7" s="245"/>
      <c r="E7" s="245"/>
      <c r="F7" s="245"/>
      <c r="G7" s="245"/>
      <c r="H7" s="245"/>
      <c r="I7" s="245"/>
      <c r="J7" s="245"/>
      <c r="K7" s="245"/>
      <c r="L7" s="245"/>
      <c r="M7" s="245"/>
      <c r="N7" s="246"/>
      <c r="O7" s="239"/>
      <c r="P7" s="240"/>
      <c r="Q7" s="107"/>
    </row>
    <row r="8" spans="1:17" s="49" customFormat="1" ht="21" thickBot="1" x14ac:dyDescent="0.35">
      <c r="A8" s="46"/>
      <c r="B8" s="48"/>
      <c r="H8" s="100"/>
      <c r="O8" s="50"/>
      <c r="P8" s="50"/>
      <c r="Q8" s="104"/>
    </row>
    <row r="9" spans="1:17" s="37" customFormat="1" ht="21" thickBot="1" x14ac:dyDescent="0.35">
      <c r="A9" s="46"/>
      <c r="B9" s="247" t="s">
        <v>68</v>
      </c>
      <c r="C9" s="248"/>
      <c r="D9" s="248"/>
      <c r="E9" s="248"/>
      <c r="F9" s="248"/>
      <c r="G9" s="248"/>
      <c r="H9" s="248"/>
      <c r="I9" s="248"/>
      <c r="J9" s="248"/>
      <c r="K9" s="248"/>
      <c r="L9" s="248"/>
      <c r="M9" s="248"/>
      <c r="N9" s="249"/>
      <c r="O9" s="239">
        <f>SUM(P4:P5,O7)</f>
        <v>0</v>
      </c>
      <c r="P9" s="240"/>
      <c r="Q9" s="47"/>
    </row>
    <row r="10" spans="1:17" s="49" customFormat="1" ht="21.75" thickBot="1" x14ac:dyDescent="0.35">
      <c r="A10" s="46"/>
      <c r="B10" s="48"/>
      <c r="H10" s="100"/>
      <c r="O10" s="50"/>
      <c r="P10" s="50"/>
      <c r="Q10" s="105"/>
    </row>
    <row r="11" spans="1:17" s="49" customFormat="1" ht="21" thickBot="1" x14ac:dyDescent="0.35">
      <c r="A11" s="46"/>
      <c r="B11" s="250" t="s">
        <v>69</v>
      </c>
      <c r="C11" s="251"/>
      <c r="D11" s="251"/>
      <c r="E11" s="251"/>
      <c r="F11" s="251"/>
      <c r="G11" s="251"/>
      <c r="H11" s="251"/>
      <c r="I11" s="251"/>
      <c r="J11" s="251"/>
      <c r="K11" s="251"/>
      <c r="L11" s="251"/>
      <c r="M11" s="251"/>
      <c r="N11" s="252"/>
      <c r="O11" s="239"/>
      <c r="P11" s="240"/>
      <c r="Q11" s="47"/>
    </row>
    <row r="12" spans="1:17" s="49" customFormat="1" ht="21" thickBot="1" x14ac:dyDescent="0.35">
      <c r="A12" s="46"/>
      <c r="B12" s="48"/>
      <c r="H12" s="100"/>
      <c r="O12" s="50"/>
      <c r="P12" s="50"/>
    </row>
    <row r="13" spans="1:17" s="49" customFormat="1" ht="21" thickBot="1" x14ac:dyDescent="0.35">
      <c r="A13" s="46"/>
      <c r="B13" s="241" t="s">
        <v>70</v>
      </c>
      <c r="C13" s="242"/>
      <c r="D13" s="242"/>
      <c r="E13" s="242"/>
      <c r="F13" s="242"/>
      <c r="G13" s="242"/>
      <c r="H13" s="242"/>
      <c r="I13" s="242"/>
      <c r="J13" s="242"/>
      <c r="K13" s="242"/>
      <c r="L13" s="242"/>
      <c r="M13" s="242"/>
      <c r="N13" s="243"/>
      <c r="O13" s="239">
        <f>SUM(O9-O11)</f>
        <v>0</v>
      </c>
      <c r="P13" s="240"/>
      <c r="Q13" s="51"/>
    </row>
    <row r="14" spans="1:17" ht="20.25" x14ac:dyDescent="0.25">
      <c r="O14" s="50"/>
      <c r="P14" s="50"/>
      <c r="Q14" s="49"/>
    </row>
    <row r="15" spans="1:17" ht="20.25" x14ac:dyDescent="0.25">
      <c r="O15" s="29"/>
      <c r="P15" s="29"/>
      <c r="Q15" s="51"/>
    </row>
  </sheetData>
  <mergeCells count="10">
    <mergeCell ref="A1:Q1"/>
    <mergeCell ref="A2:Q2"/>
    <mergeCell ref="B11:N11"/>
    <mergeCell ref="O11:P11"/>
    <mergeCell ref="B13:N13"/>
    <mergeCell ref="O13:P13"/>
    <mergeCell ref="B7:N7"/>
    <mergeCell ref="O7:P7"/>
    <mergeCell ref="B9:N9"/>
    <mergeCell ref="O9:P9"/>
  </mergeCells>
  <pageMargins left="0.7" right="0.7" top="0.75" bottom="0.75" header="0.3" footer="0.3"/>
  <pageSetup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Q26"/>
  <sheetViews>
    <sheetView topLeftCell="J15" zoomScale="60" zoomScaleNormal="60" workbookViewId="0">
      <selection activeCell="O22" sqref="O22:P22"/>
    </sheetView>
  </sheetViews>
  <sheetFormatPr defaultRowHeight="15" x14ac:dyDescent="0.25"/>
  <cols>
    <col min="1" max="1" width="15.570312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601</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1" customFormat="1" ht="113.1" customHeight="1" x14ac:dyDescent="0.25">
      <c r="A4" s="108" t="s">
        <v>45</v>
      </c>
      <c r="B4" s="139">
        <v>1</v>
      </c>
      <c r="C4" s="110">
        <v>105</v>
      </c>
      <c r="D4" s="109" t="s">
        <v>46</v>
      </c>
      <c r="E4" s="109" t="s">
        <v>602</v>
      </c>
      <c r="F4" s="111" t="s">
        <v>48</v>
      </c>
      <c r="G4" s="109">
        <v>6</v>
      </c>
      <c r="H4" s="120" t="e" vm="118">
        <v>#VALUE!</v>
      </c>
      <c r="I4" s="111" t="s">
        <v>603</v>
      </c>
      <c r="J4" s="111" t="s">
        <v>604</v>
      </c>
      <c r="K4" s="111" t="s">
        <v>25</v>
      </c>
      <c r="L4" s="111" t="s">
        <v>605</v>
      </c>
      <c r="M4" s="111" t="s">
        <v>606</v>
      </c>
      <c r="N4" s="111"/>
      <c r="O4" s="142"/>
      <c r="P4" s="142">
        <f>SUM(O4*G4)</f>
        <v>0</v>
      </c>
      <c r="Q4" s="20"/>
    </row>
    <row r="5" spans="1:17" s="1" customFormat="1" ht="113.1" customHeight="1" x14ac:dyDescent="0.25">
      <c r="A5" s="114" t="s">
        <v>45</v>
      </c>
      <c r="B5" s="95">
        <v>1</v>
      </c>
      <c r="C5" s="106">
        <v>125</v>
      </c>
      <c r="D5" s="40" t="s">
        <v>99</v>
      </c>
      <c r="E5" s="40" t="s">
        <v>602</v>
      </c>
      <c r="F5" s="41" t="s">
        <v>48</v>
      </c>
      <c r="G5" s="40">
        <v>8</v>
      </c>
      <c r="H5" s="121" t="e" vm="119">
        <v>#VALUE!</v>
      </c>
      <c r="I5" s="41" t="s">
        <v>603</v>
      </c>
      <c r="J5" s="41" t="s">
        <v>604</v>
      </c>
      <c r="K5" s="41" t="s">
        <v>25</v>
      </c>
      <c r="L5" s="41" t="s">
        <v>605</v>
      </c>
      <c r="M5" s="41" t="s">
        <v>607</v>
      </c>
      <c r="N5" s="41"/>
      <c r="O5" s="64"/>
      <c r="P5" s="64">
        <f>SUM(O5*G5)</f>
        <v>0</v>
      </c>
      <c r="Q5" s="92"/>
    </row>
    <row r="6" spans="1:17" s="1" customFormat="1" ht="113.1" customHeight="1" x14ac:dyDescent="0.25">
      <c r="A6" s="114" t="s">
        <v>45</v>
      </c>
      <c r="B6" s="95">
        <v>1</v>
      </c>
      <c r="C6" s="69">
        <v>130</v>
      </c>
      <c r="D6" s="67" t="s">
        <v>175</v>
      </c>
      <c r="E6" s="67" t="s">
        <v>608</v>
      </c>
      <c r="F6" s="67" t="s">
        <v>431</v>
      </c>
      <c r="G6" s="66">
        <v>4</v>
      </c>
      <c r="H6" s="68" t="e" vm="120">
        <v>#VALUE!</v>
      </c>
      <c r="I6" s="67" t="s">
        <v>609</v>
      </c>
      <c r="J6" s="67" t="s">
        <v>610</v>
      </c>
      <c r="K6" s="88" t="s">
        <v>611</v>
      </c>
      <c r="L6" s="63" t="s">
        <v>612</v>
      </c>
      <c r="M6" s="67" t="s">
        <v>613</v>
      </c>
      <c r="N6" s="41" t="s">
        <v>614</v>
      </c>
      <c r="O6" s="64"/>
      <c r="P6" s="64">
        <f>SUM(O6*G6)</f>
        <v>0</v>
      </c>
      <c r="Q6" s="92"/>
    </row>
    <row r="7" spans="1:17" s="1" customFormat="1" ht="113.1" customHeight="1" x14ac:dyDescent="0.25">
      <c r="A7" s="114" t="s">
        <v>45</v>
      </c>
      <c r="B7" s="95">
        <v>1</v>
      </c>
      <c r="C7" s="69">
        <v>130</v>
      </c>
      <c r="D7" s="67" t="s">
        <v>175</v>
      </c>
      <c r="E7" s="67" t="s">
        <v>608</v>
      </c>
      <c r="F7" s="67" t="s">
        <v>431</v>
      </c>
      <c r="G7" s="66">
        <v>3</v>
      </c>
      <c r="H7" s="68" t="e" vm="120">
        <v>#VALUE!</v>
      </c>
      <c r="I7" s="67" t="s">
        <v>609</v>
      </c>
      <c r="J7" s="67" t="s">
        <v>610</v>
      </c>
      <c r="K7" s="88" t="s">
        <v>611</v>
      </c>
      <c r="L7" s="63" t="s">
        <v>612</v>
      </c>
      <c r="M7" s="67" t="s">
        <v>615</v>
      </c>
      <c r="N7" s="41" t="s">
        <v>616</v>
      </c>
      <c r="O7" s="64"/>
      <c r="P7" s="64">
        <f>SUM(O7*G7)</f>
        <v>0</v>
      </c>
      <c r="Q7" s="92"/>
    </row>
    <row r="8" spans="1:17" s="1" customFormat="1" ht="113.1" customHeight="1" x14ac:dyDescent="0.25">
      <c r="A8" s="114" t="s">
        <v>45</v>
      </c>
      <c r="B8" s="95">
        <v>1</v>
      </c>
      <c r="C8" s="69">
        <v>130</v>
      </c>
      <c r="D8" s="67" t="s">
        <v>175</v>
      </c>
      <c r="E8" s="67" t="s">
        <v>608</v>
      </c>
      <c r="F8" s="67" t="s">
        <v>431</v>
      </c>
      <c r="G8" s="66">
        <v>3</v>
      </c>
      <c r="H8" s="68" t="e" vm="120">
        <v>#VALUE!</v>
      </c>
      <c r="I8" s="67" t="s">
        <v>609</v>
      </c>
      <c r="J8" s="67" t="s">
        <v>610</v>
      </c>
      <c r="K8" s="88" t="s">
        <v>611</v>
      </c>
      <c r="L8" s="63" t="s">
        <v>612</v>
      </c>
      <c r="M8" s="67" t="s">
        <v>617</v>
      </c>
      <c r="N8" s="41" t="s">
        <v>616</v>
      </c>
      <c r="O8" s="64"/>
      <c r="P8" s="64">
        <f>SUM(O8*G8)</f>
        <v>0</v>
      </c>
      <c r="Q8" s="152"/>
    </row>
    <row r="9" spans="1:17" s="1" customFormat="1" ht="113.1" customHeight="1" x14ac:dyDescent="0.25">
      <c r="A9" s="114" t="s">
        <v>45</v>
      </c>
      <c r="B9" s="95">
        <v>1</v>
      </c>
      <c r="C9" s="69">
        <v>130</v>
      </c>
      <c r="D9" s="67" t="s">
        <v>175</v>
      </c>
      <c r="E9" s="67" t="s">
        <v>618</v>
      </c>
      <c r="F9" s="67" t="s">
        <v>431</v>
      </c>
      <c r="G9" s="66">
        <v>1</v>
      </c>
      <c r="H9" s="68" t="e" vm="121">
        <v>#VALUE!</v>
      </c>
      <c r="I9" s="67" t="s">
        <v>609</v>
      </c>
      <c r="J9" s="67" t="s">
        <v>619</v>
      </c>
      <c r="K9" s="88" t="s">
        <v>620</v>
      </c>
      <c r="L9" s="63" t="s">
        <v>621</v>
      </c>
      <c r="M9" s="67" t="s">
        <v>622</v>
      </c>
      <c r="N9" s="41"/>
      <c r="O9" s="45"/>
      <c r="P9" s="64">
        <f t="shared" ref="P9:P18" si="0">SUM(O9*G9)</f>
        <v>0</v>
      </c>
      <c r="Q9" s="92"/>
    </row>
    <row r="10" spans="1:17" s="1" customFormat="1" ht="113.1" customHeight="1" x14ac:dyDescent="0.25">
      <c r="A10" s="114" t="s">
        <v>45</v>
      </c>
      <c r="B10" s="95">
        <v>1</v>
      </c>
      <c r="C10" s="69">
        <v>130</v>
      </c>
      <c r="D10" s="67" t="s">
        <v>175</v>
      </c>
      <c r="E10" s="67" t="s">
        <v>623</v>
      </c>
      <c r="F10" s="67" t="s">
        <v>624</v>
      </c>
      <c r="G10" s="66">
        <v>2</v>
      </c>
      <c r="H10" s="68" t="e" vm="122">
        <v>#VALUE!</v>
      </c>
      <c r="I10" s="67" t="s">
        <v>609</v>
      </c>
      <c r="J10" s="67" t="s">
        <v>625</v>
      </c>
      <c r="K10" s="88" t="s">
        <v>626</v>
      </c>
      <c r="L10" s="63" t="s">
        <v>627</v>
      </c>
      <c r="M10" s="67" t="s">
        <v>628</v>
      </c>
      <c r="N10" s="41"/>
      <c r="O10" s="45"/>
      <c r="P10" s="64">
        <f t="shared" si="0"/>
        <v>0</v>
      </c>
      <c r="Q10" s="152"/>
    </row>
    <row r="11" spans="1:17" s="1" customFormat="1" ht="113.1" customHeight="1" x14ac:dyDescent="0.25">
      <c r="A11" s="114" t="s">
        <v>45</v>
      </c>
      <c r="B11" s="95">
        <v>1</v>
      </c>
      <c r="C11" s="106">
        <v>110</v>
      </c>
      <c r="D11" s="40" t="s">
        <v>154</v>
      </c>
      <c r="E11" s="40" t="s">
        <v>629</v>
      </c>
      <c r="F11" s="41" t="s">
        <v>630</v>
      </c>
      <c r="G11" s="40">
        <v>1</v>
      </c>
      <c r="H11" s="175" t="e" vm="123">
        <v>#VALUE!</v>
      </c>
      <c r="I11" s="41" t="s">
        <v>631</v>
      </c>
      <c r="J11" s="41" t="s">
        <v>632</v>
      </c>
      <c r="K11" s="41"/>
      <c r="L11" s="41"/>
      <c r="M11" s="41" t="s">
        <v>633</v>
      </c>
      <c r="N11" s="41"/>
      <c r="O11" s="64"/>
      <c r="P11" s="64">
        <f t="shared" si="0"/>
        <v>0</v>
      </c>
      <c r="Q11" s="92"/>
    </row>
    <row r="12" spans="1:17" s="1" customFormat="1" ht="113.1" customHeight="1" x14ac:dyDescent="0.25">
      <c r="A12" s="114" t="s">
        <v>45</v>
      </c>
      <c r="B12" s="95">
        <v>1</v>
      </c>
      <c r="C12" s="106">
        <v>120</v>
      </c>
      <c r="D12" s="40" t="s">
        <v>120</v>
      </c>
      <c r="E12" s="40" t="s">
        <v>634</v>
      </c>
      <c r="F12" s="41" t="s">
        <v>630</v>
      </c>
      <c r="G12" s="40">
        <v>1</v>
      </c>
      <c r="H12" s="175" t="e" vm="123">
        <v>#VALUE!</v>
      </c>
      <c r="I12" s="41" t="s">
        <v>631</v>
      </c>
      <c r="J12" s="41" t="s">
        <v>632</v>
      </c>
      <c r="K12" s="41"/>
      <c r="L12" s="41"/>
      <c r="M12" s="41" t="s">
        <v>635</v>
      </c>
      <c r="N12" s="41"/>
      <c r="O12" s="64"/>
      <c r="P12" s="64">
        <f t="shared" si="0"/>
        <v>0</v>
      </c>
      <c r="Q12" s="152"/>
    </row>
    <row r="13" spans="1:17" s="1" customFormat="1" ht="124.15" customHeight="1" x14ac:dyDescent="0.25">
      <c r="A13" s="114" t="s">
        <v>45</v>
      </c>
      <c r="B13" s="95">
        <v>1</v>
      </c>
      <c r="C13" s="173">
        <v>111</v>
      </c>
      <c r="D13" s="89" t="s">
        <v>154</v>
      </c>
      <c r="E13" s="40" t="s">
        <v>636</v>
      </c>
      <c r="F13" s="90" t="s">
        <v>637</v>
      </c>
      <c r="G13" s="89">
        <v>3</v>
      </c>
      <c r="H13" s="175" t="e" vm="124">
        <v>#VALUE!</v>
      </c>
      <c r="I13" s="90" t="s">
        <v>638</v>
      </c>
      <c r="J13" s="90" t="s">
        <v>639</v>
      </c>
      <c r="K13" s="90" t="s">
        <v>640</v>
      </c>
      <c r="L13" s="90" t="s">
        <v>641</v>
      </c>
      <c r="M13" s="90" t="s">
        <v>642</v>
      </c>
      <c r="N13" s="45"/>
      <c r="O13" s="64"/>
      <c r="P13" s="64">
        <f t="shared" si="0"/>
        <v>0</v>
      </c>
      <c r="Q13" s="153"/>
    </row>
    <row r="14" spans="1:17" s="1" customFormat="1" ht="124.15" customHeight="1" x14ac:dyDescent="0.25">
      <c r="A14" s="114" t="s">
        <v>45</v>
      </c>
      <c r="B14" s="95">
        <v>1</v>
      </c>
      <c r="C14" s="173">
        <v>120</v>
      </c>
      <c r="D14" s="89" t="s">
        <v>120</v>
      </c>
      <c r="E14" s="40" t="s">
        <v>636</v>
      </c>
      <c r="F14" s="90" t="s">
        <v>637</v>
      </c>
      <c r="G14" s="89">
        <v>3</v>
      </c>
      <c r="H14" s="175" t="e" vm="124">
        <v>#VALUE!</v>
      </c>
      <c r="I14" s="90" t="s">
        <v>638</v>
      </c>
      <c r="J14" s="90" t="s">
        <v>639</v>
      </c>
      <c r="K14" s="90" t="s">
        <v>640</v>
      </c>
      <c r="L14" s="90" t="s">
        <v>641</v>
      </c>
      <c r="M14" s="90" t="s">
        <v>642</v>
      </c>
      <c r="N14" s="45"/>
      <c r="O14" s="64"/>
      <c r="P14" s="64">
        <f t="shared" si="0"/>
        <v>0</v>
      </c>
      <c r="Q14" s="152"/>
    </row>
    <row r="15" spans="1:17" s="1" customFormat="1" ht="124.15" customHeight="1" x14ac:dyDescent="0.25">
      <c r="A15" s="114" t="s">
        <v>45</v>
      </c>
      <c r="B15" s="95">
        <v>1</v>
      </c>
      <c r="C15" s="173">
        <v>131</v>
      </c>
      <c r="D15" s="89" t="s">
        <v>265</v>
      </c>
      <c r="E15" s="40" t="s">
        <v>643</v>
      </c>
      <c r="F15" s="90" t="s">
        <v>637</v>
      </c>
      <c r="G15" s="89">
        <v>7</v>
      </c>
      <c r="H15" s="175" t="e" vm="124">
        <v>#VALUE!</v>
      </c>
      <c r="I15" s="90" t="s">
        <v>638</v>
      </c>
      <c r="J15" s="90" t="s">
        <v>639</v>
      </c>
      <c r="K15" s="90" t="s">
        <v>644</v>
      </c>
      <c r="L15" s="90" t="s">
        <v>645</v>
      </c>
      <c r="M15" s="90" t="s">
        <v>642</v>
      </c>
      <c r="N15" s="45"/>
      <c r="O15" s="64"/>
      <c r="P15" s="64">
        <f t="shared" si="0"/>
        <v>0</v>
      </c>
      <c r="Q15" s="153"/>
    </row>
    <row r="16" spans="1:17" s="1" customFormat="1" ht="145.15" customHeight="1" x14ac:dyDescent="0.25">
      <c r="A16" s="182" t="s">
        <v>45</v>
      </c>
      <c r="B16" s="183">
        <v>1</v>
      </c>
      <c r="C16" s="180">
        <v>115</v>
      </c>
      <c r="D16" s="58" t="s">
        <v>113</v>
      </c>
      <c r="E16" s="58" t="s">
        <v>646</v>
      </c>
      <c r="F16" s="60" t="s">
        <v>647</v>
      </c>
      <c r="G16" s="58">
        <v>1</v>
      </c>
      <c r="H16" s="222" t="e" vm="125">
        <v>#VALUE!</v>
      </c>
      <c r="I16" s="58" t="s">
        <v>648</v>
      </c>
      <c r="J16" s="60" t="s">
        <v>649</v>
      </c>
      <c r="K16" s="60" t="s">
        <v>650</v>
      </c>
      <c r="L16" s="60" t="s">
        <v>651</v>
      </c>
      <c r="M16" s="60" t="s">
        <v>652</v>
      </c>
      <c r="N16" s="60"/>
      <c r="O16" s="6"/>
      <c r="P16" s="6">
        <f t="shared" si="0"/>
        <v>0</v>
      </c>
      <c r="Q16" s="160"/>
    </row>
    <row r="17" spans="1:17" s="1" customFormat="1" ht="145.15" customHeight="1" x14ac:dyDescent="0.25">
      <c r="A17" s="182" t="s">
        <v>45</v>
      </c>
      <c r="B17" s="183">
        <v>1</v>
      </c>
      <c r="C17" s="180">
        <v>111</v>
      </c>
      <c r="D17" s="58" t="s">
        <v>154</v>
      </c>
      <c r="E17" s="58" t="s">
        <v>653</v>
      </c>
      <c r="F17" s="60" t="s">
        <v>654</v>
      </c>
      <c r="G17" s="58">
        <v>1</v>
      </c>
      <c r="H17" s="222" t="e" vm="126">
        <v>#VALUE!</v>
      </c>
      <c r="I17" s="58" t="s">
        <v>655</v>
      </c>
      <c r="J17" s="60" t="s">
        <v>656</v>
      </c>
      <c r="K17" s="223"/>
      <c r="L17" s="60" t="s">
        <v>657</v>
      </c>
      <c r="M17" s="60"/>
      <c r="N17" s="60"/>
      <c r="O17" s="6"/>
      <c r="P17" s="6">
        <f t="shared" si="0"/>
        <v>0</v>
      </c>
      <c r="Q17" s="160"/>
    </row>
    <row r="18" spans="1:17" s="52" customFormat="1" ht="100.9" customHeight="1" thickBot="1" x14ac:dyDescent="0.25">
      <c r="A18" s="115" t="s">
        <v>45</v>
      </c>
      <c r="B18" s="140">
        <v>1</v>
      </c>
      <c r="C18" s="194">
        <v>169</v>
      </c>
      <c r="D18" s="148" t="s">
        <v>508</v>
      </c>
      <c r="E18" s="101" t="s">
        <v>658</v>
      </c>
      <c r="F18" s="101" t="s">
        <v>659</v>
      </c>
      <c r="G18" s="132">
        <v>1</v>
      </c>
      <c r="H18" s="134" t="e" vm="127">
        <v>#VALUE!</v>
      </c>
      <c r="I18" s="101" t="s">
        <v>660</v>
      </c>
      <c r="J18" s="101" t="s">
        <v>661</v>
      </c>
      <c r="K18" s="101" t="s">
        <v>662</v>
      </c>
      <c r="L18" s="101" t="s">
        <v>663</v>
      </c>
      <c r="M18" s="101" t="s">
        <v>664</v>
      </c>
      <c r="N18" s="101" t="s">
        <v>665</v>
      </c>
      <c r="O18" s="119"/>
      <c r="P18" s="119">
        <f t="shared" si="0"/>
        <v>0</v>
      </c>
      <c r="Q18" s="161"/>
    </row>
    <row r="19" spans="1:17" ht="15.75" thickBot="1" x14ac:dyDescent="0.3"/>
    <row r="20" spans="1:17" s="37" customFormat="1" ht="21" thickBot="1" x14ac:dyDescent="0.35">
      <c r="A20" s="46"/>
      <c r="B20" s="244" t="s">
        <v>67</v>
      </c>
      <c r="C20" s="245"/>
      <c r="D20" s="245"/>
      <c r="E20" s="245"/>
      <c r="F20" s="245"/>
      <c r="G20" s="245"/>
      <c r="H20" s="245"/>
      <c r="I20" s="245"/>
      <c r="J20" s="245"/>
      <c r="K20" s="245"/>
      <c r="L20" s="245"/>
      <c r="M20" s="245"/>
      <c r="N20" s="246"/>
      <c r="O20" s="239"/>
      <c r="P20" s="240"/>
      <c r="Q20" s="79"/>
    </row>
    <row r="21" spans="1:17" s="49" customFormat="1" ht="21" thickBot="1" x14ac:dyDescent="0.35">
      <c r="A21" s="46"/>
      <c r="B21" s="48"/>
      <c r="H21" s="100"/>
      <c r="O21" s="50"/>
      <c r="P21" s="50"/>
      <c r="Q21" s="79"/>
    </row>
    <row r="22" spans="1:17" s="37" customFormat="1" ht="21" thickBot="1" x14ac:dyDescent="0.35">
      <c r="A22" s="46"/>
      <c r="B22" s="247" t="s">
        <v>68</v>
      </c>
      <c r="C22" s="248"/>
      <c r="D22" s="248"/>
      <c r="E22" s="248"/>
      <c r="F22" s="248"/>
      <c r="G22" s="248"/>
      <c r="H22" s="248"/>
      <c r="I22" s="248"/>
      <c r="J22" s="248"/>
      <c r="K22" s="248"/>
      <c r="L22" s="248"/>
      <c r="M22" s="248"/>
      <c r="N22" s="249"/>
      <c r="O22" s="239">
        <f>SUM(P4:P18,O20)</f>
        <v>0</v>
      </c>
      <c r="P22" s="240"/>
      <c r="Q22" s="79"/>
    </row>
    <row r="23" spans="1:17" s="49" customFormat="1" ht="21" thickBot="1" x14ac:dyDescent="0.35">
      <c r="A23" s="46"/>
      <c r="B23" s="48"/>
      <c r="H23" s="100"/>
      <c r="O23" s="50"/>
      <c r="P23" s="50"/>
      <c r="Q23" s="79"/>
    </row>
    <row r="24" spans="1:17" s="49" customFormat="1" ht="21" thickBot="1" x14ac:dyDescent="0.35">
      <c r="A24" s="46"/>
      <c r="B24" s="250" t="s">
        <v>69</v>
      </c>
      <c r="C24" s="251"/>
      <c r="D24" s="251"/>
      <c r="E24" s="251"/>
      <c r="F24" s="251"/>
      <c r="G24" s="251"/>
      <c r="H24" s="251"/>
      <c r="I24" s="251"/>
      <c r="J24" s="251"/>
      <c r="K24" s="251"/>
      <c r="L24" s="251"/>
      <c r="M24" s="251"/>
      <c r="N24" s="252"/>
      <c r="O24" s="239"/>
      <c r="P24" s="240"/>
      <c r="Q24" s="79"/>
    </row>
    <row r="25" spans="1:17" s="49" customFormat="1" ht="21" thickBot="1" x14ac:dyDescent="0.35">
      <c r="A25" s="46"/>
      <c r="B25" s="48"/>
      <c r="H25" s="100"/>
      <c r="O25" s="50"/>
      <c r="P25" s="50"/>
      <c r="Q25" s="79"/>
    </row>
    <row r="26" spans="1:17" s="49" customFormat="1" ht="21" thickBot="1" x14ac:dyDescent="0.35">
      <c r="A26" s="46"/>
      <c r="B26" s="241" t="s">
        <v>70</v>
      </c>
      <c r="C26" s="242"/>
      <c r="D26" s="242"/>
      <c r="E26" s="242"/>
      <c r="F26" s="242"/>
      <c r="G26" s="242"/>
      <c r="H26" s="242"/>
      <c r="I26" s="242"/>
      <c r="J26" s="242"/>
      <c r="K26" s="242"/>
      <c r="L26" s="242"/>
      <c r="M26" s="242"/>
      <c r="N26" s="243"/>
      <c r="O26" s="239">
        <f>SUM(O22-O24)</f>
        <v>0</v>
      </c>
      <c r="P26" s="240"/>
      <c r="Q26" s="79"/>
    </row>
  </sheetData>
  <mergeCells count="10">
    <mergeCell ref="A1:Q1"/>
    <mergeCell ref="A2:Q2"/>
    <mergeCell ref="B24:N24"/>
    <mergeCell ref="O24:P24"/>
    <mergeCell ref="B26:N26"/>
    <mergeCell ref="O26:P26"/>
    <mergeCell ref="B20:N20"/>
    <mergeCell ref="O20:P20"/>
    <mergeCell ref="B22:N22"/>
    <mergeCell ref="O22:P22"/>
  </mergeCells>
  <phoneticPr fontId="11" type="noConversion"/>
  <pageMargins left="0.7" right="0.7" top="0.75" bottom="0.75" header="0.3" footer="0.3"/>
  <pageSetup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81C59E-6FFA-4079-83F6-5F6A55227D28}">
  <dimension ref="A1:Q17"/>
  <sheetViews>
    <sheetView tabSelected="1" topLeftCell="J3" zoomScale="60" zoomScaleNormal="60" workbookViewId="0">
      <selection activeCell="O13" sqref="O13:P13"/>
    </sheetView>
  </sheetViews>
  <sheetFormatPr defaultRowHeight="15" x14ac:dyDescent="0.25"/>
  <cols>
    <col min="1" max="1" width="15.140625" customWidth="1"/>
    <col min="2" max="2" width="12" bestFit="1" customWidth="1"/>
    <col min="3" max="3" width="25.28515625" bestFit="1" customWidth="1"/>
    <col min="4" max="4" width="28.5703125" bestFit="1" customWidth="1"/>
    <col min="5" max="5" width="29.28515625" bestFit="1" customWidth="1"/>
    <col min="6" max="6" width="28.42578125" bestFit="1" customWidth="1"/>
    <col min="7" max="7" width="17.140625" bestFit="1" customWidth="1"/>
    <col min="8" max="8" width="36.7109375" style="99" customWidth="1"/>
    <col min="9" max="9" width="30.5703125" customWidth="1"/>
    <col min="10" max="10" width="27.5703125" bestFit="1" customWidth="1"/>
    <col min="11" max="11" width="47.7109375" bestFit="1" customWidth="1"/>
    <col min="12" max="12" width="29.5703125" bestFit="1" customWidth="1"/>
    <col min="13" max="13" width="50.28515625" bestFit="1" customWidth="1"/>
    <col min="14" max="14" width="66.85546875" bestFit="1" customWidth="1"/>
    <col min="15" max="15" width="26.28515625" bestFit="1" customWidth="1"/>
    <col min="16" max="16" width="22.140625" bestFit="1" customWidth="1"/>
    <col min="17" max="17" width="21.85546875" style="79" customWidth="1"/>
  </cols>
  <sheetData>
    <row r="1" spans="1:17" s="36" customFormat="1" ht="28.15" customHeight="1" x14ac:dyDescent="0.25">
      <c r="A1" s="233" t="s">
        <v>26</v>
      </c>
      <c r="B1" s="234"/>
      <c r="C1" s="234"/>
      <c r="D1" s="234"/>
      <c r="E1" s="234"/>
      <c r="F1" s="234"/>
      <c r="G1" s="234"/>
      <c r="H1" s="234"/>
      <c r="I1" s="234"/>
      <c r="J1" s="234"/>
      <c r="K1" s="234"/>
      <c r="L1" s="234"/>
      <c r="M1" s="234"/>
      <c r="N1" s="234"/>
      <c r="O1" s="234"/>
      <c r="P1" s="234"/>
      <c r="Q1" s="235"/>
    </row>
    <row r="2" spans="1:17" s="37" customFormat="1" ht="28.15" customHeight="1" thickBot="1" x14ac:dyDescent="0.3">
      <c r="A2" s="236" t="s">
        <v>666</v>
      </c>
      <c r="B2" s="237"/>
      <c r="C2" s="237"/>
      <c r="D2" s="237"/>
      <c r="E2" s="237"/>
      <c r="F2" s="237"/>
      <c r="G2" s="237"/>
      <c r="H2" s="237"/>
      <c r="I2" s="237"/>
      <c r="J2" s="237"/>
      <c r="K2" s="237"/>
      <c r="L2" s="237"/>
      <c r="M2" s="237"/>
      <c r="N2" s="237"/>
      <c r="O2" s="237"/>
      <c r="P2" s="237"/>
      <c r="Q2" s="238"/>
    </row>
    <row r="3" spans="1:17" s="38" customFormat="1" ht="36.75" thickBot="1" x14ac:dyDescent="0.3">
      <c r="A3" s="2" t="s">
        <v>28</v>
      </c>
      <c r="B3" s="3" t="s">
        <v>29</v>
      </c>
      <c r="C3" s="3" t="s">
        <v>30</v>
      </c>
      <c r="D3" s="3" t="s">
        <v>31</v>
      </c>
      <c r="E3" s="3" t="s">
        <v>32</v>
      </c>
      <c r="F3" s="3" t="s">
        <v>33</v>
      </c>
      <c r="G3" s="3" t="s">
        <v>34</v>
      </c>
      <c r="H3" s="3" t="s">
        <v>35</v>
      </c>
      <c r="I3" s="3" t="s">
        <v>36</v>
      </c>
      <c r="J3" s="3" t="s">
        <v>37</v>
      </c>
      <c r="K3" s="3" t="s">
        <v>38</v>
      </c>
      <c r="L3" s="3" t="s">
        <v>39</v>
      </c>
      <c r="M3" s="3" t="s">
        <v>40</v>
      </c>
      <c r="N3" s="3" t="s">
        <v>41</v>
      </c>
      <c r="O3" s="3" t="s">
        <v>42</v>
      </c>
      <c r="P3" s="3" t="s">
        <v>43</v>
      </c>
      <c r="Q3" s="102" t="s">
        <v>44</v>
      </c>
    </row>
    <row r="4" spans="1:17" s="52" customFormat="1" ht="124.15" customHeight="1" x14ac:dyDescent="0.2">
      <c r="A4" s="108" t="s">
        <v>45</v>
      </c>
      <c r="B4" s="178">
        <v>1</v>
      </c>
      <c r="C4" s="178">
        <v>130</v>
      </c>
      <c r="D4" s="210" t="s">
        <v>667</v>
      </c>
      <c r="E4" s="17" t="s">
        <v>668</v>
      </c>
      <c r="F4" s="17" t="s">
        <v>669</v>
      </c>
      <c r="G4" s="178">
        <v>3</v>
      </c>
      <c r="H4" s="19" t="e" vm="128">
        <v>#VALUE!</v>
      </c>
      <c r="I4" s="17" t="s">
        <v>670</v>
      </c>
      <c r="J4" s="17" t="s">
        <v>671</v>
      </c>
      <c r="K4" s="17" t="s">
        <v>25</v>
      </c>
      <c r="L4" s="17" t="s">
        <v>25</v>
      </c>
      <c r="M4" s="224" t="s">
        <v>672</v>
      </c>
      <c r="N4" s="16" t="s">
        <v>673</v>
      </c>
      <c r="O4" s="113"/>
      <c r="P4" s="113">
        <f t="shared" ref="P4:P9" si="0">SUM(O4*G4)</f>
        <v>0</v>
      </c>
      <c r="Q4" s="20"/>
    </row>
    <row r="5" spans="1:17" s="52" customFormat="1" ht="100.9" customHeight="1" x14ac:dyDescent="0.2">
      <c r="A5" s="114" t="s">
        <v>45</v>
      </c>
      <c r="B5" s="12">
        <v>1</v>
      </c>
      <c r="C5" s="12">
        <v>130</v>
      </c>
      <c r="D5" s="80" t="s">
        <v>667</v>
      </c>
      <c r="E5" s="13" t="s">
        <v>674</v>
      </c>
      <c r="F5" s="13" t="s">
        <v>669</v>
      </c>
      <c r="G5" s="12">
        <v>1</v>
      </c>
      <c r="H5" s="15" t="e" vm="129">
        <v>#VALUE!</v>
      </c>
      <c r="I5" s="13" t="s">
        <v>670</v>
      </c>
      <c r="J5" s="13" t="s">
        <v>675</v>
      </c>
      <c r="K5" s="93"/>
      <c r="L5" s="13" t="s">
        <v>25</v>
      </c>
      <c r="M5" s="96" t="s">
        <v>672</v>
      </c>
      <c r="N5" s="93"/>
      <c r="O5" s="6"/>
      <c r="P5" s="6">
        <f t="shared" si="0"/>
        <v>0</v>
      </c>
      <c r="Q5" s="92"/>
    </row>
    <row r="6" spans="1:17" s="39" customFormat="1" ht="124.15" customHeight="1" x14ac:dyDescent="0.2">
      <c r="A6" s="114" t="s">
        <v>45</v>
      </c>
      <c r="B6" s="83">
        <v>1</v>
      </c>
      <c r="C6" s="83">
        <v>117</v>
      </c>
      <c r="D6" s="80" t="s">
        <v>106</v>
      </c>
      <c r="E6" s="80" t="s">
        <v>676</v>
      </c>
      <c r="F6" s="80" t="s">
        <v>677</v>
      </c>
      <c r="G6" s="83">
        <v>1</v>
      </c>
      <c r="H6" s="82" t="e" vm="130">
        <v>#VALUE!</v>
      </c>
      <c r="I6" s="13" t="s">
        <v>670</v>
      </c>
      <c r="J6" s="80" t="s">
        <v>678</v>
      </c>
      <c r="K6" s="80" t="s">
        <v>25</v>
      </c>
      <c r="L6" s="80" t="s">
        <v>25</v>
      </c>
      <c r="M6" s="96" t="s">
        <v>679</v>
      </c>
      <c r="N6" s="85" t="s">
        <v>25</v>
      </c>
      <c r="O6" s="64"/>
      <c r="P6" s="64">
        <f t="shared" si="0"/>
        <v>0</v>
      </c>
      <c r="Q6" s="92"/>
    </row>
    <row r="7" spans="1:17" s="39" customFormat="1" ht="124.15" customHeight="1" x14ac:dyDescent="0.2">
      <c r="A7" s="114" t="s">
        <v>45</v>
      </c>
      <c r="B7" s="83">
        <v>1</v>
      </c>
      <c r="C7" s="12">
        <v>102</v>
      </c>
      <c r="D7" s="80" t="s">
        <v>680</v>
      </c>
      <c r="E7" s="80" t="s">
        <v>676</v>
      </c>
      <c r="F7" s="80" t="s">
        <v>677</v>
      </c>
      <c r="G7" s="83">
        <v>2</v>
      </c>
      <c r="H7" s="82" t="e" vm="130">
        <v>#VALUE!</v>
      </c>
      <c r="I7" s="13" t="s">
        <v>670</v>
      </c>
      <c r="J7" s="80" t="s">
        <v>678</v>
      </c>
      <c r="K7" s="80" t="s">
        <v>25</v>
      </c>
      <c r="L7" s="80" t="s">
        <v>25</v>
      </c>
      <c r="M7" s="96" t="s">
        <v>679</v>
      </c>
      <c r="N7" s="85" t="s">
        <v>25</v>
      </c>
      <c r="O7" s="64"/>
      <c r="P7" s="64">
        <f t="shared" si="0"/>
        <v>0</v>
      </c>
      <c r="Q7" s="92"/>
    </row>
    <row r="8" spans="1:17" s="52" customFormat="1" ht="124.15" customHeight="1" x14ac:dyDescent="0.2">
      <c r="A8" s="114" t="s">
        <v>45</v>
      </c>
      <c r="B8" s="12">
        <v>1</v>
      </c>
      <c r="C8" s="12">
        <v>130</v>
      </c>
      <c r="D8" s="80" t="s">
        <v>667</v>
      </c>
      <c r="E8" s="13" t="s">
        <v>681</v>
      </c>
      <c r="F8" s="13" t="s">
        <v>682</v>
      </c>
      <c r="G8" s="14">
        <v>1</v>
      </c>
      <c r="H8" s="15" t="e" vm="131">
        <v>#VALUE!</v>
      </c>
      <c r="I8" s="13" t="s">
        <v>670</v>
      </c>
      <c r="J8" s="13"/>
      <c r="K8" s="94"/>
      <c r="L8" s="93"/>
      <c r="M8" s="96" t="s">
        <v>672</v>
      </c>
      <c r="N8" s="60"/>
      <c r="O8" s="6"/>
      <c r="P8" s="6">
        <f t="shared" si="0"/>
        <v>0</v>
      </c>
      <c r="Q8" s="143"/>
    </row>
    <row r="9" spans="1:17" s="52" customFormat="1" ht="124.15" customHeight="1" thickBot="1" x14ac:dyDescent="0.25">
      <c r="A9" s="115" t="s">
        <v>45</v>
      </c>
      <c r="B9" s="179">
        <v>1</v>
      </c>
      <c r="C9" s="179">
        <v>130</v>
      </c>
      <c r="D9" s="216" t="s">
        <v>667</v>
      </c>
      <c r="E9" s="8" t="s">
        <v>683</v>
      </c>
      <c r="F9" s="8" t="s">
        <v>682</v>
      </c>
      <c r="G9" s="9">
        <v>1</v>
      </c>
      <c r="H9" s="10" t="s">
        <v>25</v>
      </c>
      <c r="I9" s="8" t="s">
        <v>670</v>
      </c>
      <c r="J9" s="8" t="s">
        <v>684</v>
      </c>
      <c r="K9" s="225"/>
      <c r="L9" s="11"/>
      <c r="M9" s="226" t="s">
        <v>672</v>
      </c>
      <c r="N9" s="188" t="s">
        <v>685</v>
      </c>
      <c r="O9" s="119"/>
      <c r="P9" s="119">
        <f t="shared" si="0"/>
        <v>0</v>
      </c>
      <c r="Q9" s="155"/>
    </row>
    <row r="10" spans="1:17" ht="21.75" thickBot="1" x14ac:dyDescent="0.3">
      <c r="Q10" s="105"/>
    </row>
    <row r="11" spans="1:17" s="37" customFormat="1" ht="21" thickBot="1" x14ac:dyDescent="0.35">
      <c r="A11" s="46"/>
      <c r="B11" s="244" t="s">
        <v>67</v>
      </c>
      <c r="C11" s="245"/>
      <c r="D11" s="245"/>
      <c r="E11" s="245"/>
      <c r="F11" s="245"/>
      <c r="G11" s="245"/>
      <c r="H11" s="245"/>
      <c r="I11" s="245"/>
      <c r="J11" s="245"/>
      <c r="K11" s="245"/>
      <c r="L11" s="245"/>
      <c r="M11" s="245"/>
      <c r="N11" s="246"/>
      <c r="O11" s="239"/>
      <c r="P11" s="240"/>
      <c r="Q11" s="47"/>
    </row>
    <row r="12" spans="1:17" s="49" customFormat="1" ht="21" thickBot="1" x14ac:dyDescent="0.35">
      <c r="A12" s="46"/>
      <c r="B12" s="48"/>
      <c r="H12" s="100"/>
      <c r="O12" s="50"/>
      <c r="P12" s="50"/>
    </row>
    <row r="13" spans="1:17" s="37" customFormat="1" ht="21" thickBot="1" x14ac:dyDescent="0.35">
      <c r="A13" s="46"/>
      <c r="B13" s="247" t="s">
        <v>68</v>
      </c>
      <c r="C13" s="248"/>
      <c r="D13" s="248"/>
      <c r="E13" s="248"/>
      <c r="F13" s="248"/>
      <c r="G13" s="248"/>
      <c r="H13" s="248"/>
      <c r="I13" s="248"/>
      <c r="J13" s="248"/>
      <c r="K13" s="248"/>
      <c r="L13" s="248"/>
      <c r="M13" s="248"/>
      <c r="N13" s="249"/>
      <c r="O13" s="239">
        <f>SUM(P4:P9,O11)</f>
        <v>0</v>
      </c>
      <c r="P13" s="240"/>
      <c r="Q13" s="51"/>
    </row>
    <row r="14" spans="1:17" s="49" customFormat="1" ht="21" thickBot="1" x14ac:dyDescent="0.35">
      <c r="A14" s="46"/>
      <c r="B14" s="48"/>
      <c r="H14" s="100"/>
      <c r="O14" s="50"/>
      <c r="P14" s="50"/>
    </row>
    <row r="15" spans="1:17" s="49" customFormat="1" ht="21" thickBot="1" x14ac:dyDescent="0.35">
      <c r="A15" s="46"/>
      <c r="B15" s="250" t="s">
        <v>69</v>
      </c>
      <c r="C15" s="251"/>
      <c r="D15" s="251"/>
      <c r="E15" s="251"/>
      <c r="F15" s="251"/>
      <c r="G15" s="251"/>
      <c r="H15" s="251"/>
      <c r="I15" s="251"/>
      <c r="J15" s="251"/>
      <c r="K15" s="251"/>
      <c r="L15" s="251"/>
      <c r="M15" s="251"/>
      <c r="N15" s="252"/>
      <c r="O15" s="239"/>
      <c r="P15" s="240"/>
      <c r="Q15" s="51"/>
    </row>
    <row r="16" spans="1:17" s="49" customFormat="1" ht="21" thickBot="1" x14ac:dyDescent="0.35">
      <c r="A16" s="46"/>
      <c r="B16" s="48"/>
      <c r="H16" s="100"/>
      <c r="O16" s="50"/>
      <c r="P16" s="50"/>
      <c r="Q16" s="79"/>
    </row>
    <row r="17" spans="1:17" s="49" customFormat="1" ht="21" thickBot="1" x14ac:dyDescent="0.35">
      <c r="A17" s="46"/>
      <c r="B17" s="241" t="s">
        <v>70</v>
      </c>
      <c r="C17" s="242"/>
      <c r="D17" s="242"/>
      <c r="E17" s="242"/>
      <c r="F17" s="242"/>
      <c r="G17" s="242"/>
      <c r="H17" s="242"/>
      <c r="I17" s="242"/>
      <c r="J17" s="242"/>
      <c r="K17" s="242"/>
      <c r="L17" s="242"/>
      <c r="M17" s="242"/>
      <c r="N17" s="243"/>
      <c r="O17" s="239">
        <f>SUM(O13-O15)</f>
        <v>0</v>
      </c>
      <c r="P17" s="240"/>
      <c r="Q17" s="79"/>
    </row>
  </sheetData>
  <mergeCells count="10">
    <mergeCell ref="A1:Q1"/>
    <mergeCell ref="A2:Q2"/>
    <mergeCell ref="B15:N15"/>
    <mergeCell ref="O15:P15"/>
    <mergeCell ref="B17:N17"/>
    <mergeCell ref="O17:P17"/>
    <mergeCell ref="B11:N11"/>
    <mergeCell ref="O11:P11"/>
    <mergeCell ref="B13:N13"/>
    <mergeCell ref="O13:P13"/>
  </mergeCells>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7174F29E2CCFB04990F62D63E25E1830" ma:contentTypeVersion="12" ma:contentTypeDescription="Create a new document." ma:contentTypeScope="" ma:versionID="38c5bd0faaf833c9988e20674630025c">
  <xsd:schema xmlns:xsd="http://www.w3.org/2001/XMLSchema" xmlns:xs="http://www.w3.org/2001/XMLSchema" xmlns:p="http://schemas.microsoft.com/office/2006/metadata/properties" xmlns:ns2="6040b97f-ef30-4ffa-ac7b-b6139db55e05" xmlns:ns3="a1694a43-4cd6-4872-a2f7-f3b61ab74cdf" targetNamespace="http://schemas.microsoft.com/office/2006/metadata/properties" ma:root="true" ma:fieldsID="7a2b51115bfa45722eec2582470854ec" ns2:_="" ns3:_="">
    <xsd:import namespace="6040b97f-ef30-4ffa-ac7b-b6139db55e05"/>
    <xsd:import namespace="a1694a43-4cd6-4872-a2f7-f3b61ab74cdf"/>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DateTaken" minOccurs="0"/>
                <xsd:element ref="ns2:MediaLengthInSeconds" minOccurs="0"/>
                <xsd:element ref="ns2:MediaServiceObjectDetectorVersions" minOccurs="0"/>
                <xsd:element ref="ns2:MediaServiceSearchProperties"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040b97f-ef30-4ffa-ac7b-b6139db55e0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MediaServiceObjectDetectorVersions" ma:index="16" nillable="true" ma:displayName="MediaServiceObjectDetectorVersions" ma:hidden="true" ma:indexed="true" ma:internalName="MediaServiceObjectDetectorVersions" ma:readOnly="true">
      <xsd:simpleType>
        <xsd:restriction base="dms:Text"/>
      </xsd:simpleType>
    </xsd:element>
    <xsd:element name="MediaServiceSearchProperties" ma:index="17" nillable="true" ma:displayName="MediaServiceSearchProperties" ma:hidden="true" ma:internalName="MediaServiceSearchProperties" ma:readOnly="true">
      <xsd:simpleType>
        <xsd:restriction base="dms:Note"/>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1694a43-4cd6-4872-a2f7-f3b61ab74cdf"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085416A0-C5A3-4A4A-B87D-4A54B2B27AC2}">
  <ds:schemaRefs>
    <ds:schemaRef ds:uri="http://schemas.microsoft.com/office/2006/metadata/properties"/>
    <ds:schemaRef ds:uri="http://schemas.microsoft.com/office/infopath/2007/PartnerControls"/>
  </ds:schemaRefs>
</ds:datastoreItem>
</file>

<file path=customXml/itemProps2.xml><?xml version="1.0" encoding="utf-8"?>
<ds:datastoreItem xmlns:ds="http://schemas.openxmlformats.org/officeDocument/2006/customXml" ds:itemID="{8EA1E8BE-8BD3-44ED-B68F-80447804397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040b97f-ef30-4ffa-ac7b-b6139db55e05"/>
    <ds:schemaRef ds:uri="a1694a43-4cd6-4872-a2f7-f3b61ab74cd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11724A0E-8C30-47C9-A132-FA63CC400361}">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21</vt:i4>
      </vt:variant>
    </vt:vector>
  </HeadingPairs>
  <TitlesOfParts>
    <vt:vector size="21" baseType="lpstr">
      <vt:lpstr>MASTER BID ROLL UP SHEET</vt:lpstr>
      <vt:lpstr>1. AGATI</vt:lpstr>
      <vt:lpstr>2. AIS</vt:lpstr>
      <vt:lpstr>3. ARCADIA CONTRACT-ENCORE</vt:lpstr>
      <vt:lpstr>4. CLARUS</vt:lpstr>
      <vt:lpstr>5. EGAN</vt:lpstr>
      <vt:lpstr>6. EMECO</vt:lpstr>
      <vt:lpstr>7. ENWORK</vt:lpstr>
      <vt:lpstr>8. ERG</vt:lpstr>
      <vt:lpstr>9. HAWORTH</vt:lpstr>
      <vt:lpstr>10. JSI</vt:lpstr>
      <vt:lpstr>11. KI</vt:lpstr>
      <vt:lpstr>12. MAGNUSON</vt:lpstr>
      <vt:lpstr>13. MAVERICK</vt:lpstr>
      <vt:lpstr>14. MEDIA TECHNOLOGIES</vt:lpstr>
      <vt:lpstr>15. OFS</vt:lpstr>
      <vt:lpstr>16. SCANDINAVIAN SPACES</vt:lpstr>
      <vt:lpstr>17. SIT ON IT </vt:lpstr>
      <vt:lpstr>18. SPEC</vt:lpstr>
      <vt:lpstr>19. MISCELANEOUS</vt:lpstr>
      <vt:lpstr>20. WORDEN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Apache POI</dc:creator>
  <cp:keywords/>
  <dc:description/>
  <cp:lastModifiedBy>Mona Mawalkar</cp:lastModifiedBy>
  <cp:revision/>
  <dcterms:created xsi:type="dcterms:W3CDTF">2022-07-14T18:36:09Z</dcterms:created>
  <dcterms:modified xsi:type="dcterms:W3CDTF">2024-11-21T15:02:21Z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0x0101007174F29E2CCFB04990F62D63E25E1830</vt:lpwstr>
  </property>
</Properties>
</file>